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205" windowWidth="12795" windowHeight="9030" tabRatio="921" activeTab="0"/>
  </bookViews>
  <sheets>
    <sheet name="BDI" sheetId="1" r:id="rId1"/>
    <sheet name="Plan1" sheetId="2" r:id="rId2"/>
  </sheets>
  <definedNames>
    <definedName name="_xlnm.Print_Area" localSheetId="0">'BDI'!$A$1:$D$123</definedName>
    <definedName name="SHARED_FORMULA_4_1277_4_1277_2">220*12</definedName>
  </definedNames>
  <calcPr fullCalcOnLoad="1"/>
</workbook>
</file>

<file path=xl/sharedStrings.xml><?xml version="1.0" encoding="utf-8"?>
<sst xmlns="http://schemas.openxmlformats.org/spreadsheetml/2006/main" count="804" uniqueCount="786">
  <si>
    <t>1.1.1</t>
  </si>
  <si>
    <t>PLACA DE OBRA EM CHAPA DE AÇO GALVANIZADO</t>
  </si>
  <si>
    <t>1.1.2</t>
  </si>
  <si>
    <t>1.1.3</t>
  </si>
  <si>
    <t>1.1.4</t>
  </si>
  <si>
    <t>1.2.1</t>
  </si>
  <si>
    <t>1.2.2</t>
  </si>
  <si>
    <t>1.2.3</t>
  </si>
  <si>
    <t>1.2.4</t>
  </si>
  <si>
    <t>MOVIMENTO DE TERRA</t>
  </si>
  <si>
    <t>2.1</t>
  </si>
  <si>
    <t>2.2</t>
  </si>
  <si>
    <t>3.1</t>
  </si>
  <si>
    <t>3.2</t>
  </si>
  <si>
    <t>3.3</t>
  </si>
  <si>
    <t>3.4</t>
  </si>
  <si>
    <t>3.5</t>
  </si>
  <si>
    <t>3.6</t>
  </si>
  <si>
    <t>3.7</t>
  </si>
  <si>
    <t>4.1.2</t>
  </si>
  <si>
    <t>4.1.4</t>
  </si>
  <si>
    <t>4.1.5</t>
  </si>
  <si>
    <t>4.1.6</t>
  </si>
  <si>
    <t>4.1.7</t>
  </si>
  <si>
    <t>4.1.8</t>
  </si>
  <si>
    <t>4.1.9</t>
  </si>
  <si>
    <t>4.1.10</t>
  </si>
  <si>
    <t>4.1.11</t>
  </si>
  <si>
    <t>4.2.1</t>
  </si>
  <si>
    <t>4.2.2</t>
  </si>
  <si>
    <t>4.2.3</t>
  </si>
  <si>
    <t>4.2.19</t>
  </si>
  <si>
    <t>5.1</t>
  </si>
  <si>
    <t>5.2</t>
  </si>
  <si>
    <t>5.3</t>
  </si>
  <si>
    <t>5.4</t>
  </si>
  <si>
    <t>5.5</t>
  </si>
  <si>
    <t>6.1</t>
  </si>
  <si>
    <t>6.2</t>
  </si>
  <si>
    <t>6.3</t>
  </si>
  <si>
    <t>6.4</t>
  </si>
  <si>
    <t>6.5</t>
  </si>
  <si>
    <t>6.6</t>
  </si>
  <si>
    <t>6.7</t>
  </si>
  <si>
    <t>6.8</t>
  </si>
  <si>
    <t>6.9</t>
  </si>
  <si>
    <t>6.10</t>
  </si>
  <si>
    <t>6.11</t>
  </si>
  <si>
    <t>6.12</t>
  </si>
  <si>
    <t>6.13</t>
  </si>
  <si>
    <t>6.14</t>
  </si>
  <si>
    <t>7.2</t>
  </si>
  <si>
    <t>7.4</t>
  </si>
  <si>
    <t>7.5</t>
  </si>
  <si>
    <t>7.6</t>
  </si>
  <si>
    <t>10.2</t>
  </si>
  <si>
    <t>11.1</t>
  </si>
  <si>
    <t>12.1</t>
  </si>
  <si>
    <t>12.2</t>
  </si>
  <si>
    <t>14.1.1</t>
  </si>
  <si>
    <t>14.1.2</t>
  </si>
  <si>
    <t>14.1.3</t>
  </si>
  <si>
    <t>15.1</t>
  </si>
  <si>
    <t>16.1</t>
  </si>
  <si>
    <t>ADMINISTRAÇÃO LOCAL E MANUTENÇÃO DO CANTEIRO</t>
  </si>
  <si>
    <t>LIGAÇÃO PROVISÓRIA DE ÁGUA</t>
  </si>
  <si>
    <t>1.2.5</t>
  </si>
  <si>
    <t>1.2.6</t>
  </si>
  <si>
    <t>1.2.7</t>
  </si>
  <si>
    <t>1.2.8</t>
  </si>
  <si>
    <t>1.2.9</t>
  </si>
  <si>
    <t>1.2.10</t>
  </si>
  <si>
    <t>PAREDE</t>
  </si>
  <si>
    <t>1.2.11</t>
  </si>
  <si>
    <t>1.2.12</t>
  </si>
  <si>
    <t>1.2.13</t>
  </si>
  <si>
    <t>1.2.14</t>
  </si>
  <si>
    <t>4.1.1</t>
  </si>
  <si>
    <t>4.1.3</t>
  </si>
  <si>
    <t>INSTAL/LIGAÇÃO PROVISÓRIA ELÉTRICA BAIXA TENSÃO P/CANT OBRA, M3-CHAVE 100A CARGA 3KWH,20CV EXCL FORN MEDIDOR</t>
  </si>
  <si>
    <t>LIGAÇÃO DE ESGOTO/FOSSA/SUMIDOURO – PROVISÓRIO</t>
  </si>
  <si>
    <t>DESTOCAMENTO DE ÁRVORES DE DIÂMETRO DE 0,15 A 0,30M</t>
  </si>
  <si>
    <t>DESTOCAMENTO DE ÁRVORES DIÂMETRO SUPERIOR A 0,30M</t>
  </si>
  <si>
    <t>TAPUME DE CHAPA DE MADEIRA COMPENSADA, E= 6MM, COM PINTURA A CAL E REA</t>
  </si>
  <si>
    <t>REMOÇÃO DA CERCA DE ARAME FARPADO</t>
  </si>
  <si>
    <t>DEMOLIÇÃO DE BARRACÃO DE OBRA</t>
  </si>
  <si>
    <t xml:space="preserve"> CAPINA E LIMPEZA MANUAL DE TERRENO    </t>
  </si>
  <si>
    <t xml:space="preserve">REMOÇÃO DE ENTULHO  COM CARGA MECANIZADA INCLUNDO TRANSPORTE COM CAMINHAO BASCULANTE 6 M3, RODOVIA PAVIMENTADA, DMT 0,5 A 1,0 KM </t>
  </si>
  <si>
    <t>1.1.5</t>
  </si>
  <si>
    <t>1.1.6</t>
  </si>
  <si>
    <t>1.1.7</t>
  </si>
  <si>
    <t>1.1.8</t>
  </si>
  <si>
    <t>1.1.9</t>
  </si>
  <si>
    <t>1.1.10</t>
  </si>
  <si>
    <t>1.1.11</t>
  </si>
  <si>
    <t>1.1.12</t>
  </si>
  <si>
    <t>1.1.13</t>
  </si>
  <si>
    <t>1.1.14</t>
  </si>
  <si>
    <t>1.1.15</t>
  </si>
  <si>
    <t>1.1.16</t>
  </si>
  <si>
    <t>1.1.17</t>
  </si>
  <si>
    <t>1.1.18</t>
  </si>
  <si>
    <t>DEMOLICAO DE CONCRETO SIMPLES</t>
  </si>
  <si>
    <t>REMOCAO DE PEITORIL EM MARMORE OU GRANITO</t>
  </si>
  <si>
    <t xml:space="preserve">REMOCAO DE RODAPE DE MARMORE OU GRANITO </t>
  </si>
  <si>
    <t>REMOCAO DE FIACAO ELETRICA</t>
  </si>
  <si>
    <t>REMOÇÃO DE FIAÇÃO DE LÓGICA</t>
  </si>
  <si>
    <t>REMOÇÃO DE ESQUADRIAS DE MADEIRA COM O SEM BATENTE</t>
  </si>
  <si>
    <t xml:space="preserve">RETIRADA DE ESQUADRIAS METALICAS       </t>
  </si>
  <si>
    <t xml:space="preserve">REMOCAO DE VIDRO COMUM     </t>
  </si>
  <si>
    <t xml:space="preserve">RETIRADA DE APARELHOS SANITARIOS </t>
  </si>
  <si>
    <t>RETIRADA DE MICTÓRIO</t>
  </si>
  <si>
    <t xml:space="preserve">DEMOLIÇÃO DA BANCADA DE BANHEIRO </t>
  </si>
  <si>
    <t>REMOÇÃO DE LAVARTÓRIO DE COLUNA</t>
  </si>
  <si>
    <t>REMOCAO DE AZULEJO E SUBSTRATO DE ADERENCIA EM ARGAMASSA</t>
  </si>
  <si>
    <t>RETIRADA DE FORRO EM REGUAS DE PVC, INCLUSIVE RETIRADA DE PERFIS</t>
  </si>
  <si>
    <t xml:space="preserve">DEMOLICAO DE FORRO DE GESSO </t>
  </si>
  <si>
    <t>RETIRADA DE APARELHOS DE ILUMINACAO C/ REAPROVEITAMENTO DE LAMPADAS</t>
  </si>
  <si>
    <t>REMOÇÃO DE TRILHO DE CORTINA</t>
  </si>
  <si>
    <t>REMOÇÃO DE ANTENA PARABÓLICA</t>
  </si>
  <si>
    <t>DESLOCAMENTO DE APARELHO DE AR CONDICIONADO TIPO SPLIT</t>
  </si>
  <si>
    <t>REMOÇÃO DE ELETROCALHA</t>
  </si>
  <si>
    <t>DESMONTAGEM E REMOCAO DE PAINEIS DE DIVISORIAS DE MADEIRA</t>
  </si>
  <si>
    <t>DEMOLICAO DE VERGAS, CINTAS E PILARETES DE CONCRETO</t>
  </si>
  <si>
    <t>DEMOLIÇÃO DE PISO DE MARMORE</t>
  </si>
  <si>
    <t>DEMOLICAO DE PISO VINILICO</t>
  </si>
  <si>
    <t>DEMOLICAO DE PISO EM LADRILHO COM ARGAMASSA</t>
  </si>
  <si>
    <t>DEMOLICAO DE ALVENARIA DE TIJOLOS FURADOS S/REAPROVEITAMENTO</t>
  </si>
  <si>
    <t>1.2.15</t>
  </si>
  <si>
    <t>1.2.16</t>
  </si>
  <si>
    <t>1.2.17</t>
  </si>
  <si>
    <t>1.2.18</t>
  </si>
  <si>
    <t>1.2.19</t>
  </si>
  <si>
    <t>1.2.20</t>
  </si>
  <si>
    <t>1.2.21</t>
  </si>
  <si>
    <t>1.2.22</t>
  </si>
  <si>
    <t>1.2.23</t>
  </si>
  <si>
    <t>1.2.24</t>
  </si>
  <si>
    <t>1.2.25</t>
  </si>
  <si>
    <t>1.2.26</t>
  </si>
  <si>
    <t>1.2.27</t>
  </si>
  <si>
    <t>1.2.28</t>
  </si>
  <si>
    <t xml:space="preserve">DEMOLICAO DE CAMADA DE ASSENTAMENTO/CONTRAPISO COM USO DE PONTEIRO, ESPESSURA ATE 4CM </t>
  </si>
  <si>
    <t>APICOAMENTO TOTAL DE REBOCO COM PONTEIRAS/TALHADEIRAS</t>
  </si>
  <si>
    <t>PORTA DE CORRER EM ALUMINIO ANODIZADO PRETO E VIDRO FUMÊ 6MM 3,20 X 2,01 (P1)</t>
  </si>
  <si>
    <t xml:space="preserve">PORTA DE MADEIRA DE ABRIR, TIPO PARANÁ 0,80 X 2,10 ENVERNIZADA INCLUINDO FERRAGENS E FECHADRA (P2) </t>
  </si>
  <si>
    <t>PORTA DE MADEIRA DE ABRIR, TIPO PARANÁ 0,80 X 2,10 COM REVESTIMENTO DE LAMINADO MELAMINICO INCLUINDO FERRAGENS E FECHADRA (P3)</t>
  </si>
  <si>
    <t>PORTA CORTA-FOGO DE ABRIR 01 FOLHA COM BARRA ANTI-PÂNICO – P5 E TRATAMENTO ACÚSTICO (P4)</t>
  </si>
  <si>
    <t>PORTA CORTA-FOGO DE ABRIR 02 FOLHAS COM BARRA ANTI-PÂNICO – P5 E TRATAMENTO ACÚSTICO (P5)</t>
  </si>
  <si>
    <t>PORTA DE MADEIRA PARA BANHEIRO, EM CHAPA DE MADEIRA COMPENSADA, REVENTIDA DE LAMINIDO TESTURIZADA, 0,60X 1,80 , INCLUINDO MARCO, DOBRADIÇA COM TRAVA TIPO LINGUETA (P6)</t>
  </si>
  <si>
    <t>PORTA EM MADEIRA DE ABRIR ACÚSTICA, 80X210CM, UMA FOLHA, ISOLAÇÃO 34DB, COM SOLEIRA METÁLICA, DOBRADIÇAS INOX, BATENTE 10CM E ALIZAR FIXO REGULAVEL, LINHA PREMIUM, MODELO GUAXUMA, MARCA MULTIDOOR OU SIMILAR ENVERNIZADA (P8)</t>
  </si>
  <si>
    <t>PORTA DE MADEIRA DE ABRIR, TIPO PARANÁ 0,80 X 2,10 COM REVESTIMENTO DE LAMINADO MELAMINICO E CHAPA METÁLICA INCLUINDO FERRAGENS,  FECHADRA, BARRAS PARA DEFICIENTE E PLACA EM ALUMINIO (P9)</t>
  </si>
  <si>
    <t>ARMÁRIO EM MDF REVESTIDO COM FORMICA BRANCA DE 1,4X1,7. 3 PORTAS COM PRATELEIRAS INTERNAS</t>
  </si>
  <si>
    <t>LAVATÓRIO LOUÇA (DECA-LINHA VOGUE PLUS CONFORTO, REF L-510 OU SIMILAR) COM COLUNA SUSPENSA, (DECA, LINHA VOGUE PLUS CONFORTO, REF. C-510 OU SIMILAR), C/ SIFÃO CROMADO, VÁLVULA CROMADA, ENGATE CROMADO, EXCLUSIVE TORNEIRA</t>
  </si>
  <si>
    <t>VASO SANITÁRIO ELEVADO (44cm), SEM ABERTURA FRONTAL COM ASSENTO</t>
  </si>
  <si>
    <t>VASO SANITÁRIO SIFONADO COM CAIXA ACOPLADA LOUÇA BRANCA - PADRÃO MÉDIO , INCLUSO ENGATE FLEXÍVEL EM PLÁSTICO BRANCO, 1/2" X 40CM INCLUSIVE ASSENTO SANITÁRIO</t>
  </si>
  <si>
    <t>VASO SANITARIO INFANTIL SIFONADO, PARA VALVULA DE DESCARGA, EM LOUCA BRANCA, COM ACESSORIOS, INCLUSIVE ASSENTO PLASTICO, BOLSA DE BORRACHA PARA LIGACAO, TUBO PVC LIGACAO - FORNECIMENTO E INSTALACAO</t>
  </si>
  <si>
    <t>MICTORIO DE LOUCA BRANCA C/SIFAO INTEGRADO E MED 33X28X53CM FERRAGENS EM METAL CROMADO REGISTRO DE PRESSAO 1416 DE 1/2" E TUBO DE LIGACAO DE 1/2" - FORNECIMENTO</t>
  </si>
  <si>
    <t>VÁLVULA DE DESCARGA COM ACABAMENTO ANTIVANDALISMO, 1 1/4", DOCOLBASE REF. 01051300, E ACABAMENTO REF. 01505006, DOCOL OU SIMILAR</t>
  </si>
  <si>
    <t>CABIDE EM AÇO INOX, DECA 2060 C40, ACABAMENTO CROMADO OU SIMILAR</t>
  </si>
  <si>
    <t>DISPENSER PARA HIGIÊNICOS EM ROLOS, PROLIM, LINHA TOILET PLUS REF 04340 OU SIMILAR</t>
  </si>
  <si>
    <t>DISPENSER PARA TOALHA DE PAPEL INTERFOLHADA, EM ABS</t>
  </si>
  <si>
    <t>DISPENSER PARA SABONETE LÍQUIDO</t>
  </si>
  <si>
    <t xml:space="preserve">TORNEIRA CROMADA 1/2" OU 3/4", PADRÃO MÉDIO - FORNECIMENTO E INSTALAÇÃO. AF_12/2013             </t>
  </si>
  <si>
    <t>FORRO DE FIBRA MINERAL ARMSTRONG OU SIMILAR - FORNECIMENTO E INSTALAÇÃO</t>
  </si>
  <si>
    <t>FORRO DE GESSO EM PLACAS 60X60CM, ESPESSURA 1,2CM, INCLUSIVE FIXACAO COM ARAME</t>
  </si>
  <si>
    <t>COBOGÓS VITRIFICADOS, 25X25CM, NA COR VERDE FOLHA</t>
  </si>
  <si>
    <t>REVESTIMENTO DE GRANITO VERDE UBATUBA, ESPESSURA DE 2CM, ASSENTADO COM ARGAMASSA PRE-FABRICADA DE CIMENTO COLANTE E REJUNTAMENTO COM ARGAMASSA PRE-FABRICADA PARA REJUNTAMENTO</t>
  </si>
  <si>
    <t>CHAPIM DE GRANITO VERDE UBATUBA L=18CM, ASSENTADO COM ARGAMASSA TRACO 1:4 (CIMENTO E AREIA MEDIA) PREPARO MANUAL DA ARGAMASSA</t>
  </si>
  <si>
    <t>12.3</t>
  </si>
  <si>
    <t>12.4</t>
  </si>
  <si>
    <t>12.5</t>
  </si>
  <si>
    <t>12.6</t>
  </si>
  <si>
    <t>12.7</t>
  </si>
  <si>
    <t>12.8</t>
  </si>
  <si>
    <t>PLACAS DE MDF 15MM, 60X60CM, REVESTIDAS COM MELAMÍNICO NOCE VERONA, COLADA EM PAREDE</t>
  </si>
  <si>
    <t>CERÂMICA 10X10CM, NA COR VERDE TECNOGRES</t>
  </si>
  <si>
    <t xml:space="preserve">RECOLOCACO DE FORROS EM REGUA DE PVC E PERFIS, CONSIDERANDO REAPROVEITO DE MATERIAL. </t>
  </si>
  <si>
    <t>CERÂMICA ANTIDERRAPANTE, PEI 4, 40X40CM, BRANCA, COM REJUNTE DE 5MM NA COR CINZA ESCURO</t>
  </si>
  <si>
    <t>PISO PORCELANETO BEGE OU CAMUÇA 80X80 RETIFICADO APLICADO COM ARGAMASSA COLANTE E REJUNTE COLORIDO</t>
  </si>
  <si>
    <t>RODAPE EM CERAMICA 7CM DE ALTURA</t>
  </si>
  <si>
    <t xml:space="preserve">PISO ELEVADO EM PAINEL WALL 2,50 X 1,20 X 0,40M </t>
  </si>
  <si>
    <t>PAREDE DE GESSO ACARTONADO, DRY-WALL D 125/75/60 4 ST 12,5MM SISTEMAS LAFARGE GYPSUM (OU SIMILAR)</t>
  </si>
  <si>
    <t xml:space="preserve">COLCHAO DE AREIA PARA PAVIMENTACAO EM PARALELEPIPEDO OU BLOCOS DE CONCRETO INTERTRAVADOS  </t>
  </si>
  <si>
    <t>TUBO PVC SOLDÁVEL ÁGUA FRIA DN 25MM</t>
  </si>
  <si>
    <t>TUBO PVC SOLDÁVEL ÁGUA FRIA DN 32MM</t>
  </si>
  <si>
    <t>TUBO PVC SOLDÁVEL ÁGUA FRIA DN 50MM</t>
  </si>
  <si>
    <t>TUBO PVC SOLDÁVEL ÁGUA FRIA DN 60MM</t>
  </si>
  <si>
    <t>TUBO DE DESCIDA PARA VÁLVULA DE DESCARGA, INCLUSIVE JOELHO</t>
  </si>
  <si>
    <t>REGISTRO GAVETA 3/4" COM CANOPLA ACABAMENTO CROMADO SIMPLES</t>
  </si>
  <si>
    <t>REGISTRO GAVETA 1" COM CANOPLA ACABAMENTO CROMADO SIMPLES</t>
  </si>
  <si>
    <t>REGISTRO GAVETA 1.1/2" COM CANOPLA ACABAMENTO CROMADO SIMPLES</t>
  </si>
  <si>
    <t>REGISTRO GAVETA BRUTO 3/4"</t>
  </si>
  <si>
    <t>REGISTRO GAVETA BRUTO 1"</t>
  </si>
  <si>
    <t>REGISTRO GAVETA BRUTO 1.1/2"</t>
  </si>
  <si>
    <t>REGISTRO GAVETA BRUTO 2"</t>
  </si>
  <si>
    <t>REGISTRO PRESSAO 3/4" COM CANOPLA ACABAMENTO CROMADO</t>
  </si>
  <si>
    <t>VÁLVULA DE DESCARGA 1.1/2''</t>
  </si>
  <si>
    <t>JOELHO PVC SOLDÁVEL COM ROSCA 90º ÁGUA FRIA 25MMX1/2"</t>
  </si>
  <si>
    <t>TE PVC SOLDÁVEL COM ROSCA ÁGUA FRIA 25MMX25MMX1/2"</t>
  </si>
  <si>
    <t>JOELHO PVC SOLDÁVEL 90º ÁGUA FRIA 25MM</t>
  </si>
  <si>
    <t>JOELHO PVC SOLDÁVEL 90º ÁGUA FRIA 32MM</t>
  </si>
  <si>
    <t>JOELHO PVC SOLDÁVEL 90º ÁGUA FRIA 50MM</t>
  </si>
  <si>
    <t>TE DE PVC SOLDÁVEL ÁGUA FRIA 25MM</t>
  </si>
  <si>
    <t>TE DE PVC SOLDÁVEL ÁGUA FRIA 32MM</t>
  </si>
  <si>
    <t>TE DE PVC SOLDÁVEL ÁGUA FRIA 50MM</t>
  </si>
  <si>
    <t>TE REDUÇÃO PVC SOLDÁVEL ÁGUA FRIA 50X25MM</t>
  </si>
  <si>
    <t>TE REDUÇÃO PVC SOLDÁVEL ÁGUA FRIA 50X32MM</t>
  </si>
  <si>
    <t>TE REDUÇÃO PVC SOLDÁVEL ÁGUA FRIA 32X25MM</t>
  </si>
  <si>
    <t>TE REDUÇÃO PVC SOLDÁVEL ÁGUA FRIA 60X25MM</t>
  </si>
  <si>
    <t>TE REDUÇÃO PVC SOLDÁVEL ÁGUA FRIA 60X50MM</t>
  </si>
  <si>
    <t>BUCHA REDUÇÃO PVC SOLDÁVEL ÁGUA FRIA 50MM X 25MM</t>
  </si>
  <si>
    <t>BUCHA REDUÇÃO PVC SOLDÁVEL ÁGUA FRIA 32MM X 25MM</t>
  </si>
  <si>
    <t>CAP PVC C/ ROSCA 1/2"</t>
  </si>
  <si>
    <t>CAIXA D'AGUA EM POLIETILENO 1500 LITROS, COM TAMPA</t>
  </si>
  <si>
    <t>TORNEIRA DE BÓIA P/ CAIXA D'ÁGUA D=3/4"</t>
  </si>
  <si>
    <t>ADAPTADOR PARA CAIXA D'ÁGUA 3/4"</t>
  </si>
  <si>
    <t>ADAPTADOR PARA CAIXA D'ÁGUA 1"</t>
  </si>
  <si>
    <t>ADAPTADOR PARA CAIXA D'ÁGUA 2"</t>
  </si>
  <si>
    <t>TUBO PVC ESGOTO SEC PB DN 40MM</t>
  </si>
  <si>
    <t>TUBO PVC ESGOTO PRIM BV DN 50MM</t>
  </si>
  <si>
    <t>TUBO PVC ESGOTO PRIM BV DN 75MM</t>
  </si>
  <si>
    <t>TUBO PVC ESGOTO PRIM BV DN 100MM</t>
  </si>
  <si>
    <t>CAIXA SIFONADA 150X150X50MM, COM GRELHA METÁLICA ANTI BARATA</t>
  </si>
  <si>
    <t>CAIXA SIFONADA 150X150X50MM, COM TAMPA CEGA</t>
  </si>
  <si>
    <t>CAIXA SIFONADA 100X100X50MM, COM GRELHA METÁLICA ANTI BARATA</t>
  </si>
  <si>
    <t>JOELHO 45 ESG.SECUNDARIO       40MM</t>
  </si>
  <si>
    <t>JOELHO 45 ESGOTO               50MM</t>
  </si>
  <si>
    <t>JOELHO 45 ESGOTO               75MM</t>
  </si>
  <si>
    <t>JOELHO 45 ESGOTO               100MM</t>
  </si>
  <si>
    <t>JOELHO 90 ESG.SECUNDARIO       40MM</t>
  </si>
  <si>
    <t>JOELHO 90 ESGOTO               50MM</t>
  </si>
  <si>
    <t>JOELHO 90 ESGOTO               75MM</t>
  </si>
  <si>
    <t>JOELHO 90 ESGOTO              100MM</t>
  </si>
  <si>
    <t>JUNCAO SIMPLES ESGOTO 50X 50MM</t>
  </si>
  <si>
    <t>JUNCAO SIMPLES ESGOTO 100X 50MM</t>
  </si>
  <si>
    <t>JUNCAO SIMPLES ESGOTO 100X100MM</t>
  </si>
  <si>
    <t>LUVA SIMPLES ESGOTO            50MM</t>
  </si>
  <si>
    <t>LUVA SIMPLES ESGOTO            75MM</t>
  </si>
  <si>
    <t>LUVA SIMPLES ESGOTO           100MM</t>
  </si>
  <si>
    <t>TE CURTO PARA ESGOTO  50X 50MM</t>
  </si>
  <si>
    <t>TE CURTO PARA ESGOTO  75X 75MM</t>
  </si>
  <si>
    <t>TE CURTO PARA ESGOTO 100X 50MM</t>
  </si>
  <si>
    <t>TE CURTO PARA ESGOTO 100X 75MM</t>
  </si>
  <si>
    <t>TERMINAL DE VENTILAÇÃO 50MM</t>
  </si>
  <si>
    <t>TERMINAL DE VENTILAÇÃO 75MM</t>
  </si>
  <si>
    <t>CAIXA DE INSPEÇÃO 60X60XVAR cm EM ALVENARIA COM TAMPA EM CONCRETO</t>
  </si>
  <si>
    <t>CAIXA DE GORDURA 60X60XVAR cm EM ALVENARIA COM TAMPA EM CONCRETO</t>
  </si>
  <si>
    <t>TUBO PVC SÉRIE REFORÇADA PARA ÁGUAS PLUVIAIS DN 100MM</t>
  </si>
  <si>
    <t>JOELHO PVC 45 SÉRIE REFORÇADA 100MM</t>
  </si>
  <si>
    <t>JOELHO PVC 90 SÉRIE REFORÇADA 100MM</t>
  </si>
  <si>
    <t>CURVA PVC LONGA 90 SÉRIE REFORÇADA 100MM</t>
  </si>
  <si>
    <t>LUVA PVC SÉRIE REFORÇADA 100MM</t>
  </si>
  <si>
    <t>RALO HEMISFÉRICO 100MM</t>
  </si>
  <si>
    <t>CAIXA DE AREIA 60X60XVAR.CM EM ALVENARIA COM TAMPA EM CONCRETO</t>
  </si>
  <si>
    <t>Ponto de tomada 2p+t de sobrepor, 10 A, de uso geral, ABNT, c/canaleta plastica 20x10mm,"Sistema X", inclusive aterramento</t>
  </si>
  <si>
    <t>Luminária de emergência 20W</t>
  </si>
  <si>
    <t>Luminária autônoma de emergência 2x55w (com 2 faróis) com autonomia para 2 horas</t>
  </si>
  <si>
    <t>SISTEMA DE DETECÇÃO DE FUMAÇA E DE ALARME</t>
  </si>
  <si>
    <t>DETECTOR DE FUMAÇA PONTUAL  ENDEREÇÁVEL</t>
  </si>
  <si>
    <t xml:space="preserve">CONDULETE 3/4" EM LIGA DE ALUMÍNIO FUNDIDO  - FORNECIMENTO E INSTALAÇÃO </t>
  </si>
  <si>
    <t>ELETRODUTO DE ACO GALVANIZADO ELETROLITICO DN 20MM (3/4"), TIPO LEVE, INCLUSIVE CONEXOES - FORNECIMENTO E INSTALACAO</t>
  </si>
  <si>
    <t>Cabo de cobre flexível, blindado com fita de cobre, 2 x 1,5 mm2, tensão 1kv</t>
  </si>
  <si>
    <t>Abraçadeira tipo D com parafuso para eletroduto de 3/4", fornecimento e instalação</t>
  </si>
  <si>
    <t xml:space="preserve">ACIONADOR MANUAL (BOTOEIRA) TIPO QUEBRA-VIDRO, P/INCENDIO – ENDEREÇÁVEL, FORNECIMENTO E INSTALAÇÃO </t>
  </si>
  <si>
    <t>EXTINTORES E SINALIZAÇÃO</t>
  </si>
  <si>
    <t>EXTINTOR DE INCÊNDIO  PÓ QUÍMICO ABC - 6Kg - FORNECIMENTO E INSTALAÇÃO, INCLUSO PLACAS DE SINALIZAÇÃO</t>
  </si>
  <si>
    <t>PLACA DE SINALIZAÇÃO DE ABANDONO (FOTOLUMINESCENTE DE SAÍDA DE EMERGÊNCIA)</t>
  </si>
  <si>
    <t>11.1.1</t>
  </si>
  <si>
    <t>11.1.2</t>
  </si>
  <si>
    <t>11.1.3</t>
  </si>
  <si>
    <t>11.2.1</t>
  </si>
  <si>
    <t>11.2.2</t>
  </si>
  <si>
    <t>11.2.3</t>
  </si>
  <si>
    <t>11.2.4</t>
  </si>
  <si>
    <t>11.2.5</t>
  </si>
  <si>
    <t>11.2.6</t>
  </si>
  <si>
    <t>11.2.7</t>
  </si>
  <si>
    <t>11.3.1</t>
  </si>
  <si>
    <t>11.3.2</t>
  </si>
  <si>
    <t>AVISADOR AUDIOVISUAL DE INCÊNDIO - ENDEREÇÁVEL</t>
  </si>
  <si>
    <t xml:space="preserve">PERFIL "I" LAMINADO W150 X 18.0 </t>
  </si>
  <si>
    <t>PERFIL "I" LAMINADO W200 X 22.5</t>
  </si>
  <si>
    <t>CHUMBADORES Ø 16 MM COM 65CM</t>
  </si>
  <si>
    <t xml:space="preserve">CHAPA DE BASE PARA COLUNA METÁLICA 16 MM DE ESPESSURA COM 21 X 11 CM </t>
  </si>
  <si>
    <t xml:space="preserve">ENSAIO DE RESISTENCIA A COMPRESSAO SIMPLES - CONCRETO  </t>
  </si>
  <si>
    <t>PROJETO DE GESTÃO DOS RESÍDUOS DE CONSTRUÇÃO E DEMOLIÇÃO (PGRCC)</t>
  </si>
  <si>
    <t>PROJETO AS BUIT</t>
  </si>
  <si>
    <t>MANUAL DE USO E MANUTENÇÃO DO PRODUTO DO SERVIÇO</t>
  </si>
  <si>
    <t>1.3.1</t>
  </si>
  <si>
    <t>1.3.2</t>
  </si>
  <si>
    <t>1.3.3</t>
  </si>
  <si>
    <t>1.3.4</t>
  </si>
  <si>
    <t>1.3.5</t>
  </si>
  <si>
    <t>ENSAIOS DE SPT (COM A EXECUÇÃO DE 3 FUROS DE APROXIMADAMENTE 12M DE PROFUNDIDADE)</t>
  </si>
  <si>
    <t>ESTACA DE Ø300MM DE DIAMETRO E 12 CM DE COMPRIMENTO ESCAVADA COM FLUIDO ESTABILIZANDO E EXECUTADA COM ARGAMASSA DE CIMENTO E AREIA</t>
  </si>
  <si>
    <t>ESCAVACAO MANUAL EM SOLO-PROF. ATE 1,50 M</t>
  </si>
  <si>
    <t>ARGAMASSA CIMENTO E AREIA TRAÇO T-8 (1:8) CONFECÇÃO MECÂNICA E TRANSPORTE</t>
  </si>
  <si>
    <t>ENCUNHAMENTO (APERTO DE ALVENARIA) EM TIJOLOS CERAMICOS MACICO 5,7X9X19CM 1/2 VEZ (ESPESSURA 9CM) COM ARGAMASSA TRACO 1:2:8 (CIMENTO, CAL E AREIA)</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</si>
  <si>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</si>
  <si>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MENOR QUE 6M² SEM VÃOS E ARGAMASSA DE ASSENTAMENTO COM PREPARO EM BETONEIRA. AF_06/2014</t>
  </si>
  <si>
    <t>TELHAMENTO COM TELHA DE ALUMÍNIO DUPLA, TRAPEZOIDAL, TIPO SANDUÍCHE 0,6MM  PRÉ PINTADA EM DUAS FACES, COM ISOLAMENTO DE ESPUMA RÍGIDA  DE POLIURETANO 30MM PINTADA</t>
  </si>
  <si>
    <t>CALHA EM CHAPA DE ACO GALVANIZADO NUMERO 24, DESENVOLVIMENTO DE 33CM</t>
  </si>
  <si>
    <t>IMPERMEABILIZACAO DE SUPERFICIE COM GEOMEMBRANA (MANTA TERMOPLASTICA LISA) TIPO PEAD, E=2MM.</t>
  </si>
  <si>
    <t>IMPERMEABILIZACAO DE SUPERFICIE COM ARGAMASSA DE CIMENTO E AREIA (MEDI M2 AS 27,06
A), TRACO 1:3, COM ADITIVO IMPERMEABILIZANTE, E=2CM</t>
  </si>
  <si>
    <t>ESQUADRIA FIXA 5,80 x 1,00 DE ALUMNIO COM VIDRO FUME 6MM DUPLO (TRATAMENTO ACUSTICO) (J8)</t>
  </si>
  <si>
    <t>ESQUADRIA DE ALUMINIO TIPO BOCA DE LOBO 0,50 x 0,40 COM VIDRO FUMÊ (J11)</t>
  </si>
  <si>
    <t>PORTAO PORTA DE FERRO DE ABRIR TIPO BARRA CHATA, COM REQUADRO E GUARNICAO COMPLETA INCLUINDO PINTURA (P7)</t>
  </si>
  <si>
    <t>CONCRETO USINADO BOMBEADO FCK=30MPA, INCLUSIVE LANCAMENTO E ADENSAMENTO</t>
  </si>
  <si>
    <t>92776     ARMAÇÃO DE PILAR OU VIGA DE UMA ESTRUTURA CONVENCIONAL DE CONCRETO ARMADO EM UMA EDIFÍCAÇÃO TÉRREA OU SOBRADO UILIZANDO AÇO CA-50 DE 6.3 MM - MONTAGEM. AF_12/2015</t>
  </si>
  <si>
    <t>92778     ARMAÇÃO DE PILAR OU VIGA DE UMA ESTRUTURA CONVENCIONAL DE CONCRETO ARMADO EM UMA EDIFÍCAÇÃO TÉRREA OU SOBRADO UTILIZANDO AÇO CA-50 DE 10.0 MM - MONTAGEM. AF_12/2015</t>
  </si>
  <si>
    <t>92779     ARMAÇÃO DE PILAR OU VIGA DE UMA ESTRUTURA CONVENCIONAL DE CONCRETO ARMADO EM UMA EDIFÍCAÇÃO TÉRREA OU SOBRADO UTILIZANDO AÇO CA-50 DE 12.5 MM - MONTAGEM. AF_12/2015</t>
  </si>
  <si>
    <t>92780     ARMAÇÃO DE PILAR OU VIGA DE UMA ESTRUTURA CONVENCIONAL DE CONCRETO ARMADO EM UMA EDIFÍCAÇÃO TÉRREA OU SOBRADO UTILIZANDO AÇO CA-50 DE 16.0 MM - MONTAGEM. AF_12/2015</t>
  </si>
  <si>
    <t>92786     ARMAÇÃO DE LAJE DE UMA ESTRUTURA CONVENCIONAL DE CONCRETO ARMADO EM UMA EDIFÍCAÇÃO TÉRREA OU SOBRADO UTILIZANDO AÇO CA-50 DE 8.0 MM - MONTAGEM. AF_12/2015_P</t>
  </si>
  <si>
    <t>92787     ARMAÇÃO DE LAJE DE UMA ESTRUTURA CONVENCIONAL DE CONCRETO ARMADO EM UMA EDIFÍCAÇÃO TÉRREA OU SOBRADO UTILIZANDO AÇO CA-50 DE 10.0 MM - MONTAGEM. AF_12/2015_P</t>
  </si>
  <si>
    <t>92785     ARMAÇÃO DE LAJE DE UMA ESTRUTURA CONVENCIONAL DE CONCRETO ARMADO EM UMA EDIFÍCAÇÃO TÉRREA OU SOBRADO UTILIZANDO AÇO CA-50 DE 6.3 MM - MONTAGEM. AF_12/2015_P</t>
  </si>
  <si>
    <t>92775     ARMAÇÃO DE PILAR OU VIGA DE UMA ESTRUTURA CONVENCIONAL DE CONCRETO ARMADO EM UMA EDIFÍCAÇÃO TÉRREA OU SOBRADO UTILIZANDO AÇO CA-60 DE 5.0 MM MONTAGEM. AF_12/2015</t>
  </si>
  <si>
    <t xml:space="preserve">92777     ARMAÇÃO DE PILAR OU VIGA DE UMA ESTRUTURA CONVENCIONAL DE CONCRETO ARMADO EM UMA EDIFÍCAÇÃO TÉRREA OU SOBRADO UTILIZANDO AÇO CA-50 DE 8.0 MM MONTAGEM. AF_12/2015  </t>
  </si>
  <si>
    <t>92784     ARMAÇÃO DE LAJE DE UMA ESTRUTURA CONVENCIONAL DE CONCRETO ARMADO EM UMA EDIFÍCAÇÃO TÉRREA OU SOBRADO UTILIZANDO AÇO CA-60 DE 5.0 MM - MONTAGEM. AF_12/2015_P</t>
  </si>
  <si>
    <t>4.1.12</t>
  </si>
  <si>
    <t>4.1.13</t>
  </si>
  <si>
    <t>4.1.14</t>
  </si>
  <si>
    <t>4.1.15</t>
  </si>
  <si>
    <t>92450 MONTAGEM E DESMONTAGEM DE FÔRMA DE VIGA, ESCORAMENTO METÁLICO, PÉ-DIREITO DUPLO, EM CHAPA DE MADEIRA RESINADA, 2 UTILIZAÇÕES. AF_12/2015</t>
  </si>
  <si>
    <t>92416 MONTAGEM E DESMONTAGEM DE FÔRMA DE PILARES RETANGULARES E ESTRUTURAS SIMILARES COM ÁREA MÉDIA DAS SEÇÕES MENOR OU IGUAL A 0,25 M², PÉ-DIREITO DUPLO, EM CHAPA DE MADEIRA COMPENSADA RESINADA, 2 UTILIZAÇÕES. AF_12/2015</t>
  </si>
  <si>
    <t>74141/003 LAJE PRE-MOLD BETA 16 P/3,5KN/M2 VAO 5,2M INCL VIGOTAS TIJOLOS ARMADURA NEGATIVA CAPEAMENTO 3CM CONCRETO 15MPA ESCORAMENTO MATERIAL E MAO
DE OBRA.</t>
  </si>
  <si>
    <t>92508 MONTAGEM E DESMONTAGEM DE FÔRMA DE LAJE MACIÇA COM ÁREA MÉDIA MAIOR QUE 20 M², PÉ-DIREITO DUPLO, EM CHAPA DE MADEIRA COMPENSADA RESINADA, ESCORAMENTO METÁLICO</t>
  </si>
  <si>
    <t>SUPORTE PARA CONDENSADOREAS EM PERFIL METÁLICO T 2 1/4"</t>
  </si>
  <si>
    <t>92919 ARMAÇÃO DE FUNDAÇÕES E ESTRUTURAS DE CONCRETO ARMADO, EXCETO VIGAS, PLARES E LAJES (DE EDIFÍCIOS DE MÚLTIPLOS PAVIMENTOS, EDIFICAÇÃO TÉRREA OU SOBRADO), UTILIZANDO AÇO CA-50 DE 10.0 MM - MONTAGEM. AF_12/2015</t>
  </si>
  <si>
    <t>92916 ARMAÇÃO DE FUNDAÇÕES E ESTRUTURAS DE CONCRETO ARMADO, EXCETO VIGAS, PILARES E LAJES (DE EDIFÍCIOS DE MÚLTIPLOS PAVIMENTOS, EDIFICAÇÃO TÉRREA OU SOBRADO), UTILIZANDO AÇO CA-50 DE 6.3 MM - MONTAGEM. AF_12/2015</t>
  </si>
  <si>
    <t>92921 ARMAÇÃO DE FUNDAÇÕES E ESTRUTURAS DE CONCRETO ARMADO, EXCETO VIGAS, PILARES E LAJES (DE EDIFÍCIOS DE MÚLTIPLOS PAVIMENTOS, EDIFICAÇÃO TÉRREA OU SOBRADO), UTILIZANDO AÇO CA-50 DE 12.5 MM - MONTAGEM. AF_12/2015</t>
  </si>
  <si>
    <t>92915 ARMAÇÃO DE FUNDAÇÕES E ESTRUTURAS DE CONCRETO ARMADO, EXCETO VIGAS, PILARES E LAJES (DE EDIFÍCIOS DE MÚLTIPLOS PAVIMENTOS, EDIFICAÇÃO TÉRREA OU SOBRADO), UTILIZANDO AÇO CA-60 DE 5.0 MM - MONTAGEM. AF_12/2015</t>
  </si>
  <si>
    <t>CONCRETO MAGRO - 73983/001 CONCRETO FCK=15MPA, VIRADO EM BETONEIRA, SEM LANCAMENTO, COM IMPERMEABILIZANTE</t>
  </si>
  <si>
    <t>5970 FORMA TABUA PARA CONCRETO EM FUNDACAO, C/ REAPROVEITAMENTO 2X. M2 CR 43,15</t>
  </si>
  <si>
    <t>3.8</t>
  </si>
  <si>
    <t>3.9</t>
  </si>
  <si>
    <t>TUBO PVC SÉRIE REFORÇADA PARA ÁGUAS PLUVIAIS DN25MM, PARA DRENO DE AR CONDICIONADO</t>
  </si>
  <si>
    <t>JOELHOS 45 GRAUS, PVC SOLDÁVEL, DN 25MM, PARA DRENO DE AR-CONDICIONADO</t>
  </si>
  <si>
    <t>JOELHOS 90 GRAUS, PVC SOLDÁVEL, DN 25MM, PARA DRENO DE AR-CONDICIONADO</t>
  </si>
  <si>
    <t>TÊ, PVC SOLDÁVEL 25MM, PARA DRENO DE AR CONDICIONADO</t>
  </si>
  <si>
    <t>JANELA TIPO MAXAIR EM ALUMINIO ANODIZADO PRETO COM VIDRO FUMÊ (J6, J7,J10)</t>
  </si>
  <si>
    <t>PINTURA COM TINTA ACRÍLICA DUAS DEMÃOS INCLUINDO LIXAMENTO, EMASSAMENTO E APLICAÇÃO DE SELADOR - NA COR BRANCO GELO</t>
  </si>
  <si>
    <t>PINTURA COM TINTA ACRÍLICA DUAS DEMÃOS INCLUINDO LIXAMENTO, EMASSAMENTO E APLICAÇÃO DE SELADOR - NA COR BRANCO CREME</t>
  </si>
  <si>
    <t>RECUPERAÇÃO/LIMPEZA DE PISO EM GRANITO OURO BRANCO (ESCADA)</t>
  </si>
  <si>
    <t>PISO VINÍLICO 18,4 X 95 CM, E = 3 MM, REF.AMBIENTA RÚSTICO (FADEMAC OU SIMILAR), EXCLUSIVE CIMENTADO - FORNECIMENTO E INSTALAÇÃO</t>
  </si>
  <si>
    <t>PISO GRANITO ASSENTADO SOBRE ARGAMASSA CIMENTO / CAL / AREIA TRACO 1:0,25:3 INCLUSIVE REJUNTE EM CIMENTO (GRANITO MARROM)</t>
  </si>
  <si>
    <t>88417 APLICAÇÃO MANUAL DE PINTURA COM TINTA TEXTURIZADA ACRÍLICA EM PANOS CEGOS DE FACHADA (SEM PRESENÇA DE VÃOS) DE EDIFÍCIOS DE MÚLTIPLOS PAVIMENTOS, UMA COR. AF_06/2014</t>
  </si>
  <si>
    <t>87682 CONTRAPISO EM ARGAMASSA TRAÇO 1:4 (CIMENTO E AREIA), PREPARO MANUAL, APLICADO EM ÁREAS SECAS SOBRE LAJE, NÃO ADERIDO, ESPESSURA 4CM. AF_06/2014</t>
  </si>
  <si>
    <t>DEMOLIÇÃO DE PISO DE ALTA RESISTÊNCIA (GRANILITE)</t>
  </si>
  <si>
    <t>73907/003 LASTRO DE CONCRETO NAO-ESTRUTURAL, E=5CM, PREPARO COM BETONEIRA</t>
  </si>
  <si>
    <t>87735 CONTRAPISO EM ARGAMASSA TRAÇO 1:4 (CIMENTO E AREIA), PREPARO MECÂNICO COM BETONEIRA 400 L, APLICADO EM ÁREAS MOLHADAS SOBRE LAJE, ADERIDO, ESPESSURA 2CM. AF_06/2014</t>
  </si>
  <si>
    <t>87622 CONTRAPISO EM ARGAMASSA TRAÇO 1:4 (CIMENTO E AREIA), PREPARO MANUAL, APLICADO EM ÁREAS SECAS SOBRE LAJE, ADERIDO, ESPESSURA 2CM. AF_06/2014</t>
  </si>
  <si>
    <t>87755 CONTRAPISO EM ARGAMASSA TRAÇO 1:4 (CIMENTO E AREIA), PREPARO MECÂNICO COM BETONEIRA 400 L, APLICADO EM ÁREAS MOLHADAS SOBRE IMPERMEABILIZAÇÃO, ESPESSURA 3CM. AF_06/2014</t>
  </si>
  <si>
    <t xml:space="preserve">CERÂMICA ESMALTADA PEI 4, 32X32CM, COR BRANCO ACETINADO, COM REJUNTE DE 5MM DE COR BRANCO.  </t>
  </si>
  <si>
    <t>Bancada de granito verde ubatuba polido com duas cubas de embutir de 40x34x17 com valvula  e torneira de mesa  inox</t>
  </si>
  <si>
    <t>SOLEIRA DE GRANITO VERDE UBATUBA</t>
  </si>
  <si>
    <t>INSTALAÇÃO CARPETE NYLON ESPESSURA 6MM, COLOCADO SOBRE ARGAMASSA TRACO 1:4 (CIMENTO E AREIA) (CARPETE FORNECIDO PELO CAMPUS MACEIÓ)</t>
  </si>
  <si>
    <t>84122 PLACA INAUGURACAO EM ALUMINIO 0,40X0,60M FORNECIMENTO E COLOCACAO</t>
  </si>
  <si>
    <t>84124 LETRA DE ACO INOX NO22 ALT=20CM FORNECIMENTO E COLOCACAO "AUDITÓRIO OSCAR SATYRO"</t>
  </si>
  <si>
    <t>MOBILIZAÇÃO E DESMOBILIZAÇÃO</t>
  </si>
  <si>
    <t>PROJETO EXECULTIVO ESTRUTURAL DE FUNDAÇÃO</t>
  </si>
  <si>
    <t>1.3.6</t>
  </si>
  <si>
    <t>1.3.7</t>
  </si>
  <si>
    <t>DOCUMENTAÇÃO DE GESTÃO DA SAÚDE E SEGURANÇA DO TRABALHO (PCMAT E PCMSO)</t>
  </si>
  <si>
    <t>1.2.29</t>
  </si>
  <si>
    <t>1.2.31</t>
  </si>
  <si>
    <t>2.3</t>
  </si>
  <si>
    <t>2.4</t>
  </si>
  <si>
    <t>APILOAMENTO COM MACO DE 30KG</t>
  </si>
  <si>
    <t>ATERRO APILOADO(MANUAL) EM CAMADAS DE 20 CM COM EMPRÉSTIMO DE SAIBRO</t>
  </si>
  <si>
    <t>REATERRO MANUAL DE VALAS COM COMPACTAÇÃO MECANIZADA. AF_04/2016</t>
  </si>
  <si>
    <t>1.2.32</t>
  </si>
  <si>
    <t>REMOÇÃO DE CORRIMÃO</t>
  </si>
  <si>
    <t>3.10</t>
  </si>
  <si>
    <t>4.1.16</t>
  </si>
  <si>
    <t>4.1.17</t>
  </si>
  <si>
    <t>4.1.18</t>
  </si>
  <si>
    <t>4.1.19</t>
  </si>
  <si>
    <t>4.1.20</t>
  </si>
  <si>
    <t>4.1.21</t>
  </si>
  <si>
    <t>4.1.22</t>
  </si>
  <si>
    <t>4.1.23</t>
  </si>
  <si>
    <t>74098/001 RUFO EM CONCRETO ARMADO, LARGURA 40CM, ESPESSURA 3CM</t>
  </si>
  <si>
    <t>1.2.33</t>
  </si>
  <si>
    <t>CONCRETO LEVE, PREPARO MECANICO EM BETONEIRA , COM O USO DE ARGILA EXPANDIDA, TRAÇO 1:4</t>
  </si>
  <si>
    <t>7.1</t>
  </si>
  <si>
    <t>JANELA DE CORRE EM ALUMINIO ANODIZADO NATURAL COM VIDRO (J9)</t>
  </si>
  <si>
    <t>JANELA DE CORRE EM ALUMINIO ANODIZADO PRETO COM VIDRO FUMÊ (J1, J2, J3, J4, J5)</t>
  </si>
  <si>
    <t>8.1.1</t>
  </si>
  <si>
    <t>8.1.2</t>
  </si>
  <si>
    <t>8.1.3</t>
  </si>
  <si>
    <t>8.1.4</t>
  </si>
  <si>
    <t>8.1.5</t>
  </si>
  <si>
    <t>8.1.6</t>
  </si>
  <si>
    <t>8.1.7</t>
  </si>
  <si>
    <t>8.1.8</t>
  </si>
  <si>
    <t>8.1.9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</si>
  <si>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</si>
  <si>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</si>
  <si>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</si>
  <si>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</si>
  <si>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</si>
  <si>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</si>
  <si>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</si>
  <si>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</si>
  <si>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</si>
  <si>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</si>
  <si>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</si>
  <si>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</si>
  <si>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</si>
  <si>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</si>
  <si>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</si>
  <si>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</si>
  <si>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</si>
  <si>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</si>
  <si>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</si>
  <si>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</si>
  <si>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</si>
  <si>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</si>
  <si>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</si>
  <si>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</si>
  <si>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</si>
  <si>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</si>
  <si>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8.2.1</t>
  </si>
  <si>
    <t>8.2.2</t>
  </si>
  <si>
    <t>8.2.3</t>
  </si>
  <si>
    <t>8.2.4</t>
  </si>
  <si>
    <t>8.2.5</t>
  </si>
  <si>
    <t>8.2.6</t>
  </si>
  <si>
    <t>8.2.7</t>
  </si>
  <si>
    <t>8.2.8</t>
  </si>
  <si>
    <t>8.2.9</t>
  </si>
  <si>
    <t>8.2.10</t>
  </si>
  <si>
    <t>8.2.11</t>
  </si>
  <si>
    <t>8.2.12</t>
  </si>
  <si>
    <t>8.2.13</t>
  </si>
  <si>
    <t>8.2.14</t>
  </si>
  <si>
    <t>8.2.15</t>
  </si>
  <si>
    <t>8.2.16</t>
  </si>
  <si>
    <t>8.2.17</t>
  </si>
  <si>
    <t>8.2.18</t>
  </si>
  <si>
    <t>8.2.19</t>
  </si>
  <si>
    <t>8.2.20</t>
  </si>
  <si>
    <t>8.2.21</t>
  </si>
  <si>
    <t>8.2.22</t>
  </si>
  <si>
    <t>8.2.23</t>
  </si>
  <si>
    <t>8.2.24</t>
  </si>
  <si>
    <t>8.2.25</t>
  </si>
  <si>
    <t>8.2.26</t>
  </si>
  <si>
    <t>8.2.27</t>
  </si>
  <si>
    <t>8.2.28</t>
  </si>
  <si>
    <t>8.2.29</t>
  </si>
  <si>
    <t>8.3.1</t>
  </si>
  <si>
    <t>8.3.2</t>
  </si>
  <si>
    <t>8.3.3</t>
  </si>
  <si>
    <t>8.3.4</t>
  </si>
  <si>
    <t>8.3.5</t>
  </si>
  <si>
    <t>8.3.6</t>
  </si>
  <si>
    <t>8.3.7</t>
  </si>
  <si>
    <t>8.3.8</t>
  </si>
  <si>
    <t>8.3.9</t>
  </si>
  <si>
    <t>8.3.10</t>
  </si>
  <si>
    <t>8.3.11</t>
  </si>
  <si>
    <t>8.4.1</t>
  </si>
  <si>
    <t>8.4.2</t>
  </si>
  <si>
    <t>8.4.3</t>
  </si>
  <si>
    <t>8.4.4</t>
  </si>
  <si>
    <t>8.4.5</t>
  </si>
  <si>
    <t>8.4.6</t>
  </si>
  <si>
    <t>8.4.7</t>
  </si>
  <si>
    <t>8.4.8</t>
  </si>
  <si>
    <t>8.4.9</t>
  </si>
  <si>
    <t>8.4.10</t>
  </si>
  <si>
    <t>8.4.11</t>
  </si>
  <si>
    <t>8.4.12</t>
  </si>
  <si>
    <t>8.4.13</t>
  </si>
  <si>
    <t>8.4.14</t>
  </si>
  <si>
    <t>8.4.15</t>
  </si>
  <si>
    <t>8.4.16</t>
  </si>
  <si>
    <t>8.4.17</t>
  </si>
  <si>
    <t>09.1</t>
  </si>
  <si>
    <t>09.2</t>
  </si>
  <si>
    <t>TORNEIRA DE MESA COM FECHAMENTO AUTOMÁTICO, LINHA DECAMATIC ECO, REF.1173.C, DECA OU SIMILAR</t>
  </si>
  <si>
    <t>TORNEIRA DE MESA COM FECHAMENTO AUTOMÁTICO E LEVE PRESÃO NA ALAVANCA, LINHA LINK, DECA, REF. 1172 C OU SIMILAR</t>
  </si>
  <si>
    <t>BANCADA DE GRANITO VERDE UBATUBA DE 5,4X0,5 COM TESTEIRA DE 12CM E RODAMÃO DE 8CM, 06 LAVATTÓRIOS E EMBUTIR DE LOUÇA BRANCA CONFORME PROJETO (WC FEMININO) INCUINDO VALVULA E SIFAO CROMADO PARA LAVATORIO, DECA REF.1680C 1 X 1 1/2 OU SIMILAR</t>
  </si>
  <si>
    <t>BANCADA DE GRANITO VERDE UBATUBA DE 3,8X0,5 COM TESTEIRA DE 12CM E RODAMÃO DE 8CM, 05 LAVATTÓRIOS E EMBUTIR DE LOUÇA BRANCA CONFORME PROJETO (WC MASCULINO) INCUINDO VALVULA E SIFAO CROMADO PARA LAVATORIO, DECA REF.1680C 1 X 1 1/2 OU SIMILAR</t>
  </si>
  <si>
    <t>VÁLVULA DE DESCARGA ANTIVANDALISMO PRESSMATC BENETF DA DOCOLMATIC, CÓDIGO  184906, ACABAMENTO CROMADO, PRODUTO SIMILAR TÉCNICO</t>
  </si>
  <si>
    <t>8.4.18</t>
  </si>
  <si>
    <t>SIFÃO PARA MICTÓRIO</t>
  </si>
  <si>
    <t>VÁLVULA DE MICTÓRIO COM ACIONAMENTO HIDROMECÂNICO COM LEVE PRESSÃO MANUAL E FECHAMENTO AUTOMÁTICO</t>
  </si>
  <si>
    <t>VÁLVULA DE SAÍDA DA ÁGUA PARA LAVATÓRIO, BITOLA: 1” X 1.1/2”</t>
  </si>
  <si>
    <t>ENGATE FLEXÍVEL ½” X 40CM PARA LAVATÓRIO E SANITÁRIAS</t>
  </si>
  <si>
    <t>8.4.19</t>
  </si>
  <si>
    <t>8.4.20</t>
  </si>
  <si>
    <t>8.4.21</t>
  </si>
  <si>
    <t>8.4.22</t>
  </si>
  <si>
    <t>REVESTIMENTO DE PAREDE COM PEDRA SAO TOME, TIPO CANJIQUINHA APLICADA COM ARGAMASSA COLANTE</t>
  </si>
  <si>
    <t>93679 EXECUÇÃO DE PASSEIO EM PISO INTERTRAVADO, COM BLOCO RETANGULAR COLORIDO DE 20 X 10 CM, ESPESSURA 6 CM. AF_12/2015</t>
  </si>
  <si>
    <t>RODAPÉ MADEIRA 10 X 1,5 CM, INCLUSIVE CHAPUZES 7 X 7 X 2,5 CM E ENVERNIZADO</t>
  </si>
  <si>
    <t>DIVISORIA EM GRANITO VERDE UBATUBA, ESPESSURA 3 CM, ASSENTADO COM ARGAMASSA TRACO 1:4 (CIMENTO E AREIA), ARREMATE COM CIMENTO BRANCO INCLUINDO CANTONEIRA DE INOX PARA FIXAÇÃO E PARAFUSOS</t>
  </si>
  <si>
    <t>ESQUADRIA DE MADEIRA PARA FECHAMENTO ALÇAPÃO EM FRENTE AO PLACO</t>
  </si>
  <si>
    <t>6.15</t>
  </si>
  <si>
    <t>VERNIZ SINTETICO EM MADEIRA, DUAS DEMAOS</t>
  </si>
  <si>
    <t>88482 APLICAÇÃO DE FUNDO SELADOR LÁTEX PVA EM TETO, UMA DEMÃO. AF_06/2014</t>
  </si>
  <si>
    <t>88488 APLICAÇÃO MANUAL DE PINTURA COM TINTA LÁTEX ACRÍLICA EM TETO, DUAS DEMÃOS. AF_06/2014</t>
  </si>
  <si>
    <t>88494 APLICAÇÃO E LIXAMENTO DE MASSA LÁTEX EM TETO, UMA DEMÃO. AF_06/2014</t>
  </si>
  <si>
    <t>79497/001 PINTURA A OLEO, 3 DEMAOS</t>
  </si>
  <si>
    <t>84665 PINTURA ACRILICA PARA SINALIZAÇÃO HORIZONTAL EM PISO CIMENTADO</t>
  </si>
  <si>
    <t>BORDA DE DREGRA FOTOLUMINESCENTE - FITA ANTIDERRAPANTE SAFETY-WALK "3M" L=5CM OU SIMILAR</t>
  </si>
  <si>
    <t xml:space="preserve">TELA DE PROTAÇÃO EM AÇO GALVANIZADO H=1,05 TRAMA DE 2,5CM, FIO 12 </t>
  </si>
  <si>
    <t>CORRIMÃO BARRA E CHAPAS EM AÇO INOX AISI 304, ESCOVADO OD,Ø38,1MM (1 1/2") E= 1,5MM (CONFORME PROJETO)</t>
  </si>
  <si>
    <t>FUNDO ANTICORROSIVO A BASE DE OXIDO DE FERRO (ZARCAO), UMA DEMAO</t>
  </si>
  <si>
    <t>ELEVADOR ELÉTRICO SOCIAL PARA 08 PASSAGEIROS OU 600KG, COM 02 PARADAS, PAINEIS E TETO EM AÇO ESCOVADO, CORRIMÃO TUBULAR, PORTAS AÇO INOXI, CABINA 1,20-FRENTE X 1,40-FUNDO X ALTURA 2,2M INOXIDÁVEL, ATLAS SCHINDLER 3300, MODELO MEDITERRANÉE OU SIMILAR</t>
  </si>
  <si>
    <t>PLANTIO DE GRAMA ESMERALDA EM ROLO</t>
  </si>
  <si>
    <t>PLANTIO DE ARVORE ORNAMENTAL, ALTURA DE 1,00M, EM CAVAS DE 80X80X80CM</t>
  </si>
  <si>
    <t>ARGILA EXPANDIDA, GRANULOMETRIA 2215 M3 CR 225,00</t>
  </si>
  <si>
    <t>ELEMENTO TÁTIO PARAFUSADO</t>
  </si>
  <si>
    <t>SINALIZAÇÃO PARA DEFICIENTES - PLACA EM BRAILLE - EM PVC (PS), DIM: 23 X 15 CM ORSE7320</t>
  </si>
  <si>
    <t>PLACA DE INDICATIVA EM ACRÍLICO E ADESIVO, COM SINALIZAÇÃO PARA DEFICIENTES, DIM.: 12 X 30 CM</t>
  </si>
  <si>
    <t>13.1.1</t>
  </si>
  <si>
    <t>13.1.2</t>
  </si>
  <si>
    <t>13.1.3</t>
  </si>
  <si>
    <t>13.1.4</t>
  </si>
  <si>
    <t>REFORÇO ESTRUTURAL COM MANTA DE FIBRA CARBONO INCLUINDO PREPARAÇÃO DA ESTRUTURA</t>
  </si>
  <si>
    <t>CONECTORES PARA CISALHAMENTO EM ESTRUTURA MISTA</t>
  </si>
  <si>
    <t>AR CONDICIONADO TIPO CASETE 60.000BTUS 2HP (FORNECIMENTO E INSTALAÇÃO)</t>
  </si>
  <si>
    <t>GRELHA PARA RALO, COM FECHO, QUADRADO, INOX, 100CM</t>
  </si>
  <si>
    <t>8.4.23</t>
  </si>
  <si>
    <t>ESPELHO CRISTAL, DE 4MM, COLADOS, BIZOTADOS E LAPIDADOS EM 2,5CM NOS 4 LADOS DE 1,83M X 3,1M</t>
  </si>
  <si>
    <t>ESPELHO CRISTAL, DE 4MM, COLADOS, BIZOTADOS E LAPIDADOS EM 2,5CM NOS 4 LADOS DE 0,4M X 0,7M</t>
  </si>
  <si>
    <t xml:space="preserve">ACOPLAMENTO DE ELETROCALHA PARA PERFILADO 38X38 </t>
  </si>
  <si>
    <t>ADAPTADOR CINZA CLARO DE 3/4”</t>
  </si>
  <si>
    <t>CABO FLEXÍVEL AZUL DE 0,6/1KV DE 1,5 MM²</t>
  </si>
  <si>
    <t>CABO FLEXÍVEL AZUL DE 750V DE 2,5 MM²</t>
  </si>
  <si>
    <t>CABO FLEXÍVEL AZUL DE 750V DE 4,0 MM²</t>
  </si>
  <si>
    <t>CABO FLEXÍVEL PRETO DE 750V DE 1,5 MM²</t>
  </si>
  <si>
    <t>CABO FLEXÍVEL PRETO DE 750V DE 4,0 MM²</t>
  </si>
  <si>
    <t>CABO FLEXÍVEL VERDE DE 750V DE 1,5 MM²</t>
  </si>
  <si>
    <t>CABO FLEXÍVEL VERDE DE 750V DE 2,5 MM²</t>
  </si>
  <si>
    <t>CABO FLEXÍVEL VERDE DE 750V DE 4,0 MM²</t>
  </si>
  <si>
    <t>CABO FLEXÍVEL VERMELHO DE 750V DE 1,5 MM²</t>
  </si>
  <si>
    <t>CABO FLEXÍVEL VERMELHO DE 750V DE 2,5 MM²</t>
  </si>
  <si>
    <t xml:space="preserve">CAIXA CONDULMUTI EM PVC ANTICHAMA CINZA CLARO COM 6 ENTRADAS DE ELETRODUTO ¾'' </t>
  </si>
  <si>
    <t>CAIXA DE TOMADA PARA PERFILADO</t>
  </si>
  <si>
    <t>CURVA 90°PARA ELETRODUTO PVC</t>
  </si>
  <si>
    <t>DISJUNTOR TRIPOLAR DE 100A-380V-5KA - CURVA C</t>
  </si>
  <si>
    <t>DISJUNTOR TRIPOLAR DE 40A-380V-5KA - CURVA C</t>
  </si>
  <si>
    <t>DISJUNTOR UNIPOLAR DE16A – 220V-5KA- CURVA C</t>
  </si>
  <si>
    <t>DISPOSITIVO DE PROTEÇÃO CONTRA SURTO DE TENSÃO TRIPOLAR DPS 40KA – 385V (PARA-RAIOS)</t>
  </si>
  <si>
    <t>ELETRODUTO EM PVC NA COR CINZA CLARO DE 3/4” BARRA DE 3 METROS</t>
  </si>
  <si>
    <t>ELETRODUTO PVC RÍGIDO 3/4"</t>
  </si>
  <si>
    <t>EMENDA INTERNA "I" 38</t>
  </si>
  <si>
    <t>EMENDA INTERNA "L" 38</t>
  </si>
  <si>
    <t>EMENDA INTERNA "T" 38</t>
  </si>
  <si>
    <t>EMENDA INTERNA "X" 38</t>
  </si>
  <si>
    <t>EMENDA PARA ELETROCALHA PERFURADA 200X100 #16 GALVANIZADO</t>
  </si>
  <si>
    <t xml:space="preserve">GANCHO CURTO PARA LUMINÁRIA </t>
  </si>
  <si>
    <t>GANCHO LONGO PARA PERFILADO 38X38MM</t>
  </si>
  <si>
    <t xml:space="preserve">INTERRUPTOR DUPLO SEM PLACA 20A-250V </t>
  </si>
  <si>
    <t xml:space="preserve">INTERRUPTOR SIMPLES SEM PLACA 20A-250V  </t>
  </si>
  <si>
    <t xml:space="preserve">INTERRUPTOR TRIPLO SEM PLACA 20A-250V </t>
  </si>
  <si>
    <t>LÂMPADA FLUORESCENTE PHILIPS T5 25W</t>
  </si>
  <si>
    <t>LÂMPADA FLUORESCENTE PHILIPS T5 14W</t>
  </si>
  <si>
    <t>LÂMPADA FLUORESCENTE COMPACTA E-27 14W</t>
  </si>
  <si>
    <t>LUMINÁRIA CIRCULAR DE SOBREPOR (2X14W). CORPO EM ALUMÍNIO REPUXADO COM PINTURA ELETROSTÁTICA EPÓXI-PÓ NA COR BRANCA. DIFUSOR EM VIDRO PLANO TEMPERADO JATEADO.</t>
  </si>
  <si>
    <t>LUMINÁRIA DE SOBREPOR  (4X14W)  COM CORPO EM CHAPA FOSFATIZADA E PINTADA ELETROSTATICAMENTE ALETAS PARABÓLICAS EM ALUMÍNIO ANODIZADO  FAA20-S – COM ALETA</t>
  </si>
  <si>
    <t>LUMINÁRIA DE SOBREPOR (2X25W) COM CORPO DE ALUMÍNIO, RÉGUA PERFURADA EM CHAPA DE AÇO - FAA02-S228 - COM ALETA</t>
  </si>
  <si>
    <t xml:space="preserve">LUMINÁRIA DE SOBREPOR LUMINICENTER (25W) FCN01-S128 COM CORPO EM CHAPA DE AÇO FOSFATIZADA </t>
  </si>
  <si>
    <t>LUVA CINZA CLARO PARA ELETRODUTO ¾"</t>
  </si>
  <si>
    <t>PERFILADO PERFURADO 6000X38X38MM #16 GALVANIZADO A FOGO</t>
  </si>
  <si>
    <t>QUADRO DE COMANDO TIPO CE DE 500X300X200MM</t>
  </si>
  <si>
    <t>QUADRO DE COMANDO TIPO CE DE 800X500X200MM</t>
  </si>
  <si>
    <t>REATOR ELETRÔNICO DUPLO  2 X 25 W COM PERDA DE 10W</t>
  </si>
  <si>
    <t>REATOR ELETRÔNICO SIMPLES 1 X 25 W COM PERDA DE 10W</t>
  </si>
  <si>
    <t>SAÍDA FINAL PARA ELETRODUTO ¾"</t>
  </si>
  <si>
    <t>SAÍDA HORIZONTAL PARA ELETRODUTO ¾"</t>
  </si>
  <si>
    <t>SAÍDA LATERAL DUPLA PARA ELETRODUTO ¾"</t>
  </si>
  <si>
    <t>SAÍDA SIMPLES  PARA ELETRODUTO ¾"</t>
  </si>
  <si>
    <t>TAMPA CINZA CLARO PARA INTERRUPTOR DUPLO DE 3/4”</t>
  </si>
  <si>
    <t>TAMPA CINZA CLARO PARA INTERRUPTOR SIMPLES DE 3/4”</t>
  </si>
  <si>
    <t>TAMPA CINZA CLARO PARA INTERRUPTOR TRIPLO DE 3/4”</t>
  </si>
  <si>
    <t>TAMPA CINZA CLARO PARA TOMADA  MONOFÁSICA DUPLA PADRÃO BRASILEIRO DE 3/4”</t>
  </si>
  <si>
    <t>TAMPA CINZA CLARO PARA TOMADA MONOFÁSICA PADRÃO BRASILEIRO DE 3/4”</t>
  </si>
  <si>
    <t>TÊ HORIZONTAL 90° PERFURADA 200X100</t>
  </si>
  <si>
    <t>TÊ VERTICAL DE DECIDA LATERAL 90°  200X50X200X100</t>
  </si>
  <si>
    <t>TOMADA DUPLA SEM PLACA MONOFÁSICA 2P+T 20A-250V CONFORME NBR 14136</t>
  </si>
  <si>
    <t>TOMADA SIMPLES SEM PLACA MONOFÁSICA 2P+T 20A-250V CONFORME NBR 14136</t>
  </si>
  <si>
    <t>TRILHO TIPO DIN</t>
  </si>
  <si>
    <t>BOX RETO 3/4</t>
  </si>
  <si>
    <t>LUMINÁRIA DE SOBREPOR (2X25W) COM CORPO EM CHAPA DE ALUMÍNIO - FAN02-S228 - SEM ALETA, COM REATOR ELETRÔNICO DUPLO 2X25W COM PERDA DE 10W</t>
  </si>
  <si>
    <t>7.3</t>
  </si>
  <si>
    <t>7.7</t>
  </si>
  <si>
    <t>7.8</t>
  </si>
  <si>
    <t>7.9</t>
  </si>
  <si>
    <t>7.10</t>
  </si>
  <si>
    <t>7.11</t>
  </si>
  <si>
    <t>7.12</t>
  </si>
  <si>
    <t>7.13</t>
  </si>
  <si>
    <t>7.14</t>
  </si>
  <si>
    <t>7.15</t>
  </si>
  <si>
    <t>7.16</t>
  </si>
  <si>
    <t>7.17</t>
  </si>
  <si>
    <t>7.18</t>
  </si>
  <si>
    <t>7.19</t>
  </si>
  <si>
    <t>7.20</t>
  </si>
  <si>
    <t>7.21</t>
  </si>
  <si>
    <t>ELETROCALHA PERFURADA SEM VIROLA 3000X200X100 GALVANIZADO  (3M POR PEÇA)</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</si>
  <si>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</si>
  <si>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</si>
  <si>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</si>
  <si>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</si>
  <si>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</si>
  <si>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</si>
  <si>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</si>
  <si>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</si>
  <si>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</si>
  <si>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</si>
  <si>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</si>
  <si>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</si>
  <si>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</si>
  <si>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</si>
  <si>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</si>
  <si>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</si>
  <si>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</si>
  <si>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</si>
  <si>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</si>
  <si>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</si>
  <si>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</si>
  <si>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</si>
  <si>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</si>
  <si>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</si>
  <si>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</si>
  <si>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</si>
  <si>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</si>
  <si>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REATOR ELETRÔNICO SIMPLES 2 X 14 W COM PERDA DE 10W</t>
  </si>
  <si>
    <t>7.49</t>
  </si>
  <si>
    <t>7.50</t>
  </si>
  <si>
    <t>7.51</t>
  </si>
  <si>
    <t>7.52</t>
  </si>
  <si>
    <t>7.53</t>
  </si>
  <si>
    <t>7.54</t>
  </si>
  <si>
    <t>7.55</t>
  </si>
  <si>
    <t>7.56</t>
  </si>
  <si>
    <t>7.57</t>
  </si>
  <si>
    <t>7.58</t>
  </si>
  <si>
    <t>7.59</t>
  </si>
  <si>
    <t>7.60</t>
  </si>
  <si>
    <t>7.61</t>
  </si>
  <si>
    <t>7.62</t>
  </si>
  <si>
    <t>7.63</t>
  </si>
  <si>
    <t>GRAUTE FGK=30 MPA; TRAÇO 1:0,02:0,8:1,1 (CIMENTO/ CAL/ AREIA GROSSA/ BRITA 0) PREPARO MECÂNICO COM BETONEIRA 400 L. AF_02/2015</t>
  </si>
  <si>
    <t>02.</t>
  </si>
  <si>
    <t>11.1.4</t>
  </si>
  <si>
    <t>11.1.5</t>
  </si>
  <si>
    <t>11.1.6</t>
  </si>
  <si>
    <t>11.1.7</t>
  </si>
  <si>
    <t>11.1.8</t>
  </si>
  <si>
    <t>11.2.8</t>
  </si>
  <si>
    <t>11.2.9</t>
  </si>
  <si>
    <t>11.2.10</t>
  </si>
  <si>
    <t>11.2.11</t>
  </si>
  <si>
    <t>11.2.12</t>
  </si>
  <si>
    <t>11.2.13</t>
  </si>
  <si>
    <t>11.2.14</t>
  </si>
  <si>
    <t>11.2.15</t>
  </si>
  <si>
    <t>11.2.16</t>
  </si>
  <si>
    <t>11.2.17</t>
  </si>
  <si>
    <t>11.2.18</t>
  </si>
  <si>
    <t>11.2.19</t>
  </si>
  <si>
    <t>10.3</t>
  </si>
  <si>
    <t>11.3.3</t>
  </si>
  <si>
    <t>12.9</t>
  </si>
  <si>
    <t>DISJUNTOR UNIPOLAR DE10A – 220V-5KA- CURVA B</t>
  </si>
  <si>
    <t>CORRIMÃO EM TUBO DE AÇO GALVANIZADO COM Ø 38,1MM COM MONTANTES</t>
  </si>
  <si>
    <t>10.1.1</t>
  </si>
  <si>
    <t>10.1.2</t>
  </si>
  <si>
    <t>10.1.3</t>
  </si>
  <si>
    <t>10.2.1</t>
  </si>
  <si>
    <t>10.2.2</t>
  </si>
  <si>
    <t>10.2.3</t>
  </si>
  <si>
    <t>10.2.4</t>
  </si>
  <si>
    <t>10.2.5</t>
  </si>
  <si>
    <t>10.2.6</t>
  </si>
  <si>
    <t>10.2.7</t>
  </si>
  <si>
    <t>10.3.1</t>
  </si>
  <si>
    <t>10.3.2</t>
  </si>
  <si>
    <t>10.3.3</t>
  </si>
  <si>
    <t xml:space="preserve"> PLACA DE SINALIZACAO DE SEGURANCA CONTRA INCENDIO, FOTOLUMINESCENTE, QUADRADA, *20 X 20* CM, EM PVC *2* MM ANTI-CHAMAS (SIMBOLOS, CORES E PICTOGRAMAS
CONFORME NBR 13434)</t>
  </si>
  <si>
    <t>EXECUÇÃO DE ESCRITÓRIO EM CANTEIRO DE OBRA EM CHAPA DE MADEIRA COMPENSADA, NÃO INCLUSO MOBILIÁRIO E EQUIPAMENTOS. AF_02/2016</t>
  </si>
  <si>
    <t>EXECUÇÃO DE SANITÁRIO E VESTIÁRIO EM CANTEIRO DE OBRA EM ALVENARIA, NÃO INCLUSO MOBILIÁRIO. AF_02/2016</t>
  </si>
  <si>
    <t>EXECUÇÃO DE REFEITÓRIO EM CANTEIRO DE OBRA EM CHAPA DE MADEIRA COMPENSADA, NÃO INCLUSO MOBILIÁRIO E EQUIPAMENTOS. AF_02/2016</t>
  </si>
  <si>
    <t>EXECUÇÃO DE CENTRAL DE ARMADURA, NÃO INCLUSO MOBILIÁRIO E EQUIPAMENTOS . AF_04/2016</t>
  </si>
  <si>
    <t>EXECUÇÃO DE CENTRAL DE FÔRMAS, PRODUÇÃO DE ARGAMASSA OU CONCRETO, NÃO INCLUSO MOBILIÁRIO E EQUIPAMENTOS. AF_04/2016</t>
  </si>
  <si>
    <t>EXECUÇÃO DE DEPÓSITO EM CHAPA DE MADEIRA COMPENSADA, NÃO INCLUSO MOBILIÁRIO. AF_04/2016</t>
  </si>
  <si>
    <t>LOCAÇÃO CONVENCIONAL DE OBRA, ATRAVÉS DE GABARITO DE TABUAS CORRIDAS PONTALETADAS, COM REAPROVEITAMENTO DE 3 VEZES</t>
  </si>
  <si>
    <t xml:space="preserve">CERCA COM MOURÕES DE MADEIRA, 7,5X7,5CM, ESPAÇAMENTO DE 2M, ALTURA LIVRE DE 2M, CRAVADOS 0,5M, COM 4 FIOS DE ARAME FARPADO Nº 14 CLASSE 250  </t>
  </si>
  <si>
    <t>FORNECIMENTO E APLICAÇÃO DE PAINEL LÃ DE VIDRO E=50MM (ISOVER-SANTA MARINA REF PSI-30/75MM OU SIMILAR)</t>
  </si>
  <si>
    <t>1º Quartil</t>
  </si>
  <si>
    <t>Média</t>
  </si>
  <si>
    <t>3º Quartil</t>
  </si>
  <si>
    <t>Para o Calculo do BDI foi utilizada a formula que o TCU entende ser a que melhor traduz a incidência das rubricas do BDI no processo de formação do preço de venda da obra, conforme consta na página 85 do manual de ORIENTAÇÕES PARA ELABORAÇÃO DE PLANILHAS ORÇAMENTÁRIAS DE OBRAS PÚBLICAS.</t>
  </si>
  <si>
    <t>FÓRMULA BÁSICA:</t>
  </si>
  <si>
    <t>Onde:</t>
  </si>
  <si>
    <t xml:space="preserve"> </t>
  </si>
  <si>
    <t>BDI = bonificação e despesas indiretas;</t>
  </si>
  <si>
    <t>AC = administração central;</t>
  </si>
  <si>
    <t>S = taxa representativa de seguros;</t>
  </si>
  <si>
    <t>R = taxa representativa de riscos;</t>
  </si>
  <si>
    <t>G = taxa representativa de garantias;</t>
  </si>
  <si>
    <t>DF = despesas financeiras;</t>
  </si>
  <si>
    <t>L = lucro;</t>
  </si>
  <si>
    <t>I = taxa representativa da incidência de Impostos.</t>
  </si>
  <si>
    <r>
      <t>Ø</t>
    </r>
    <r>
      <rPr>
        <sz val="7"/>
        <color indexed="55"/>
        <rFont val="Times New Roman"/>
        <family val="1"/>
      </rPr>
      <t xml:space="preserve">  </t>
    </r>
    <r>
      <rPr>
        <b/>
        <sz val="11"/>
        <color indexed="55"/>
        <rFont val="Calibri"/>
        <family val="2"/>
      </rPr>
      <t>AC – Administração Central:</t>
    </r>
  </si>
  <si>
    <t>O escritório central é apenas um gerador de despesas;
As obras rateiam os custos da sede e remetem mensalmente uma cota proporcional ao porte de cada contrato;</t>
  </si>
  <si>
    <t xml:space="preserve">Os custo da administração central são para cobri gastos tais como os apresentados na tabela 1 </t>
  </si>
  <si>
    <t>Tabela 1 - DESPESAS A SEREM COBERTAS</t>
  </si>
  <si>
    <t>Pessoal</t>
  </si>
  <si>
    <t>Salário dos diretores, gerentes, secretárias, técnicos, estagiários, motoristas, contínuos, etc.</t>
  </si>
  <si>
    <t>Instalações físicas</t>
  </si>
  <si>
    <t>Aluguel e manutenção dos imóveis, incluindo os impostos cabíveis (IPTU).</t>
  </si>
  <si>
    <t>Despesas correntes</t>
  </si>
  <si>
    <t>Água, luz, telefone, internet, correios, jornais e revistas, material de expediente e de limpeza, etc.</t>
  </si>
  <si>
    <t>Veículos e equipamentos</t>
  </si>
  <si>
    <t>Utilitários, fotocopiadores, ploteres, faxes, computadores, ar condicionados, etc.</t>
  </si>
  <si>
    <t>Serviços de terceiros</t>
  </si>
  <si>
    <t>Consultoria para estudos de obras, assessoria contábil e jurídica, publicidade, serviços gráficos, auditoria, treinamento de pessoal, etc.</t>
  </si>
  <si>
    <t>Diversos</t>
  </si>
  <si>
    <t>Anuidades (CREA, Sindicatos), aquisição de editais, seguros, viagens, brindes, etc.</t>
  </si>
  <si>
    <t>A obra em questão tem um custo direto de:</t>
  </si>
  <si>
    <t>Ou seja, o valor destinado para administração central será de:</t>
  </si>
  <si>
    <t>E será dividido da seguinte forma:</t>
  </si>
  <si>
    <t>Manutenção da estrutura administrativa central, pessoal, instalações físicas e despesas correntes:</t>
  </si>
  <si>
    <t>Visitas de acompanhamento dos responsáveis técnicos a obra (transporte, alimentação e hospedagem)</t>
  </si>
  <si>
    <t>Custos com serviços de terceiros e diversos</t>
  </si>
  <si>
    <t xml:space="preserve">Total </t>
  </si>
  <si>
    <t>Este valor corresponde ao percentual de :</t>
  </si>
  <si>
    <t>dos custos diretos</t>
  </si>
  <si>
    <t>AC =</t>
  </si>
  <si>
    <t>Este valor atendendo os parâmetros apresentados no “Acórdão nº 2622/2013 – TCU – Plenário”, que apresenta a seguinte tabela:</t>
  </si>
  <si>
    <t>Administração Central</t>
  </si>
  <si>
    <r>
      <t>Ø</t>
    </r>
    <r>
      <rPr>
        <sz val="7"/>
        <color indexed="55"/>
        <rFont val="Times New Roman"/>
        <family val="1"/>
      </rPr>
      <t xml:space="preserve">  </t>
    </r>
    <r>
      <rPr>
        <b/>
        <sz val="11"/>
        <color indexed="55"/>
        <rFont val="Calibri"/>
        <family val="2"/>
      </rPr>
      <t>S + G – Seguros + Garantias</t>
    </r>
  </si>
  <si>
    <t>A parcela de seguro + garantia serve a construtora adquirir um seguro, contra catástrofes, acidentes naturais, roubos, quebra de equipamentos, acidentes contra terceiros, entre outros. Não sendo o IFAL responsável quaisquer situações desta natureza, que ocorram durante a execução da obra.</t>
  </si>
  <si>
    <t>Utiliza-se o valor do 2º Quartil apresentado no “Acórdão nº 2622/2013 – TCU – Plenário”:</t>
  </si>
  <si>
    <t>Seguro + Garantia</t>
  </si>
  <si>
    <t>S + G=</t>
  </si>
  <si>
    <r>
      <t>Ø</t>
    </r>
    <r>
      <rPr>
        <sz val="7"/>
        <color indexed="55"/>
        <rFont val="Times New Roman"/>
        <family val="1"/>
      </rPr>
      <t xml:space="preserve">  </t>
    </r>
    <r>
      <rPr>
        <b/>
        <sz val="11"/>
        <color indexed="55"/>
        <rFont val="Calibri"/>
        <family val="2"/>
      </rPr>
      <t>R - Risco</t>
    </r>
  </si>
  <si>
    <t>Conforme bem salientado no relatório que antecede o Acórdão 2.369/2011- TCU-Plenário, “em um orçamento de obra, por mais detalhado e criterioso que seja, é impossível prever com exatidão todas as peculiaridades do projeto”, ou seja, sempre há um risco inerente. Apesar os projetos executivos estarem bem detalhados, como a obra é uma reforma, onde o risco é maior, por se tratar de uma Empreitada por preço Global, foi adotado o percentual presente no 3º quartil do “Acórdão nº 2622/2013 – TCU – Plenário”</t>
  </si>
  <si>
    <t>Riscos</t>
  </si>
  <si>
    <t>R =</t>
  </si>
  <si>
    <t xml:space="preserve">Então o fator percentual de riscos (R) foi definido para considera eventuais de erros residuais que venham a surgir, limitando-se ao valor 1,27% dos custos diretos, ou seja. Erros de até 1,27% poderão ser solucionados pela Licitante sem que seja necessária a celebração de aditivos.
Valor dos custos absolvidos pelo Licitante para eventuais erros:
</t>
  </si>
  <si>
    <r>
      <t>Ø</t>
    </r>
    <r>
      <rPr>
        <sz val="7"/>
        <color indexed="55"/>
        <rFont val="Times New Roman"/>
        <family val="1"/>
      </rPr>
      <t xml:space="preserve">  </t>
    </r>
    <r>
      <rPr>
        <b/>
        <sz val="11"/>
        <color indexed="55"/>
        <rFont val="Calibri"/>
        <family val="2"/>
      </rPr>
      <t>DF - Despesas Financeiras</t>
    </r>
  </si>
  <si>
    <t>O fator de despesas financeiras (DF) foi definido de modo a admitir uma defasagem entre a data da medição e a data do pagamento de até 45 dias. Assim, adota-se 1,39%. Logo o pagamento das medições pode atrasar em 45 dias sem que haja necessidade aplicação de encargos financeiros.
O valor adotado foi do 3º quartil do “Acórdão nº 2622/2013 – TCU – Plenário”, e foi adotado este valor em virtude da elevação da taxa de juros</t>
  </si>
  <si>
    <t>Custo Financeiro</t>
  </si>
  <si>
    <t>DF =</t>
  </si>
  <si>
    <r>
      <t>Ø</t>
    </r>
    <r>
      <rPr>
        <sz val="7"/>
        <color indexed="55"/>
        <rFont val="Times New Roman"/>
        <family val="1"/>
      </rPr>
      <t xml:space="preserve">  </t>
    </r>
    <r>
      <rPr>
        <b/>
        <sz val="11"/>
        <color indexed="55"/>
        <rFont val="Calibri"/>
        <family val="2"/>
      </rPr>
      <t>L - Lucro líquido esperado</t>
    </r>
  </si>
  <si>
    <t>O fator percentual de Lucro (L) foi definido com a consideração o porte da obra, sua complexidade e a proximidade do centro comercial.</t>
  </si>
  <si>
    <t>O valor utilizado ficou dentro dos parâmetros apresentados no “Acórdão nº 2622/2013 – TCU – Plenário”:</t>
  </si>
  <si>
    <t>Lucro</t>
  </si>
  <si>
    <t>L =</t>
  </si>
  <si>
    <r>
      <t>Ø</t>
    </r>
    <r>
      <rPr>
        <sz val="7"/>
        <color indexed="55"/>
        <rFont val="Times New Roman"/>
        <family val="1"/>
      </rPr>
      <t xml:space="preserve">  </t>
    </r>
    <r>
      <rPr>
        <b/>
        <sz val="11"/>
        <color indexed="55"/>
        <rFont val="Calibri"/>
        <family val="2"/>
      </rPr>
      <t>I - Impostos</t>
    </r>
  </si>
  <si>
    <r>
      <t xml:space="preserve">ISS - 5% x 50% (mão de obra) = </t>
    </r>
    <r>
      <rPr>
        <b/>
        <u val="single"/>
        <sz val="11"/>
        <color indexed="55"/>
        <rFont val="Calibri"/>
        <family val="2"/>
      </rPr>
      <t>2,50%</t>
    </r>
    <r>
      <rPr>
        <sz val="11"/>
        <color indexed="55"/>
        <rFont val="Calibri"/>
        <family val="2"/>
      </rPr>
      <t xml:space="preserve"> (</t>
    </r>
    <r>
      <rPr>
        <i/>
        <sz val="11"/>
        <color indexed="55"/>
        <rFont val="Calibri"/>
        <family val="2"/>
      </rPr>
      <t>atende) -&gt; Máximo acordão 2369/2011 = 3,0%</t>
    </r>
  </si>
  <si>
    <r>
      <t xml:space="preserve">COFINS - </t>
    </r>
    <r>
      <rPr>
        <b/>
        <u val="single"/>
        <sz val="11"/>
        <color indexed="55"/>
        <rFont val="Calibri"/>
        <family val="2"/>
      </rPr>
      <t>3,0%</t>
    </r>
    <r>
      <rPr>
        <sz val="11"/>
        <color indexed="55"/>
        <rFont val="Calibri"/>
        <family val="2"/>
      </rPr>
      <t xml:space="preserve">  (atende) -&gt; </t>
    </r>
    <r>
      <rPr>
        <i/>
        <sz val="11"/>
        <color indexed="55"/>
        <rFont val="Calibri"/>
        <family val="2"/>
      </rPr>
      <t>Mínimo, médio e máximo acordão 2369/2011 = 3,0%</t>
    </r>
  </si>
  <si>
    <r>
      <t xml:space="preserve">PIS - </t>
    </r>
    <r>
      <rPr>
        <b/>
        <u val="single"/>
        <sz val="11"/>
        <color indexed="55"/>
        <rFont val="Calibri"/>
        <family val="2"/>
      </rPr>
      <t xml:space="preserve">0,65% </t>
    </r>
    <r>
      <rPr>
        <sz val="11"/>
        <color indexed="55"/>
        <rFont val="Calibri"/>
        <family val="2"/>
      </rPr>
      <t xml:space="preserve"> (atende) -&gt; </t>
    </r>
    <r>
      <rPr>
        <i/>
        <sz val="11"/>
        <color indexed="55"/>
        <rFont val="Calibri"/>
        <family val="2"/>
      </rPr>
      <t>Mínimo, médio e máximo acordão 2369/2011 = 0,65%</t>
    </r>
  </si>
  <si>
    <t>I =</t>
  </si>
  <si>
    <r>
      <t>Ø</t>
    </r>
    <r>
      <rPr>
        <sz val="7"/>
        <color indexed="55"/>
        <rFont val="Times New Roman"/>
        <family val="1"/>
      </rPr>
      <t xml:space="preserve">  </t>
    </r>
    <r>
      <rPr>
        <b/>
        <sz val="11"/>
        <color indexed="55"/>
        <rFont val="Calibri"/>
        <family val="2"/>
      </rPr>
      <t xml:space="preserve">CÁLCULO DO BDI: </t>
    </r>
  </si>
  <si>
    <t>Substituindo os valores das considerações feitas na fórmula apresentada inicialmente tem-se um BDI de:</t>
  </si>
  <si>
    <t>BDI =</t>
  </si>
  <si>
    <t>Uma vez que o orçamento foi elaborado considerando a desoneração instituída pela Lei 12.844/13 e alterada o percentual pela lei 13.161/15, deve-se incluir no BDI o percentual compensatório de 4,5% sobre o lucro bruto relativo à Contribuição Previdenciária sobre a Renda Bruta (CPRB), conforme cálculo a seguir:</t>
  </si>
  <si>
    <t>BDI (DESONERAÇÃO)</t>
  </si>
  <si>
    <t>73734/001 PISO EM TACO DE MADEIRA 7X21CM, ASSENTADO COM ARGAMASSA TRACO 1:4 (CIMENTO E AREIA MEDIA)</t>
  </si>
  <si>
    <t>13.2.1</t>
  </si>
  <si>
    <t>13.2.2</t>
  </si>
  <si>
    <t>13.2.3</t>
  </si>
  <si>
    <t>13.2.4</t>
  </si>
  <si>
    <t>13.2.5</t>
  </si>
  <si>
    <t>13.2.6</t>
  </si>
  <si>
    <t>13.2.7</t>
  </si>
  <si>
    <t>16.2</t>
  </si>
  <si>
    <t>CONSTRUÇÃO E MANUTENÇÃO DE ESTAÇÕES E REDES DE DISTRIBUIÇÃO DE ENERGIA ELÉTRICA :</t>
  </si>
  <si>
    <t xml:space="preserve"> CONSTRUÇÃO E MANUTENÇÃO DE ESTAÇÕES E REDES DE DISTRIBUIÇÃO DE ENERGIA ELÉTRICA :</t>
  </si>
  <si>
    <t>Shyrdnez de Azevedo Farias</t>
  </si>
  <si>
    <t>Engenheiro eletricista – IFAL</t>
  </si>
  <si>
    <t>CREA 020080307-7</t>
  </si>
  <si>
    <t>CPF: 029.789.274-61</t>
  </si>
  <si>
    <r>
      <t xml:space="preserve">                   
</t>
    </r>
    <r>
      <rPr>
        <sz val="9"/>
        <color indexed="55"/>
        <rFont val="Calibri"/>
        <family val="2"/>
      </rPr>
      <t xml:space="preserve">MINISTÉRIO DA EDUCAÇÃO
INSTITUTO FEDERAL DE EDUCAÇÃO, CIÊNCIA E TECNOLÓGICA DE ALAGOAS
PRÓ-REITORIA DE DESENVOLVIMENTO INSTITUCIONAL
DIRETORIA DE INFRAESTRUTURA E EXPANSÃO
</t>
    </r>
  </si>
  <si>
    <r>
      <t xml:space="preserve">BDI - BENEFÍCIOS E DESPESAS INDIRETAS
</t>
    </r>
    <r>
      <rPr>
        <b/>
        <sz val="12"/>
        <color indexed="55"/>
        <rFont val="Calibri"/>
        <family val="2"/>
      </rPr>
      <t>FORNECIMENTO E INSTALAÇÃO DO TRANSFORMADOR DO CAMPUS RIO LARGO</t>
    </r>
  </si>
</sst>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 ;&quot; (&quot;#,##0.00\);&quot; -&quot;#\ ;@\ "/>
    <numFmt numFmtId="165" formatCode="#,##0.00\ ;\-#,##0.00\ ;&quot; -&quot;#\ ;@\ "/>
    <numFmt numFmtId="166" formatCode="&quot; R$ &quot;#,##0.00\ ;&quot;-R$ &quot;#,##0.00\ ;&quot; R$ -&quot;#\ ;@\ "/>
    <numFmt numFmtId="167" formatCode="#,##0.00&quot; &quot;;&quot;-&quot;#,##0.00&quot; &quot;;&quot; -&quot;#&quot; &quot;;@&quot; &quot;"/>
    <numFmt numFmtId="168" formatCode="[$R$-416]&quot; &quot;#,##0.00;[Red]&quot;-&quot;[$R$-416]&quot; &quot;#,##0.00"/>
    <numFmt numFmtId="169" formatCode="#,##0.00&quot; &quot;;&quot; (&quot;#,##0.00&quot;)&quot;;&quot; -&quot;#&quot; &quot;;@&quot; &quot;"/>
    <numFmt numFmtId="170" formatCode="#,##0&quot; €&quot;;&quot;-&quot;#,##0&quot; €&quot;"/>
    <numFmt numFmtId="171" formatCode="&quot;R$&quot;\ #,##0.00"/>
  </numFmts>
  <fonts count="75">
    <font>
      <sz val="11"/>
      <color rgb="FF000000"/>
      <name val="Arial"/>
      <family val="2"/>
    </font>
    <font>
      <sz val="11"/>
      <color indexed="55"/>
      <name val="Calibri"/>
      <family val="2"/>
    </font>
    <font>
      <sz val="10"/>
      <name val="Arial"/>
      <family val="2"/>
    </font>
    <font>
      <b/>
      <sz val="11"/>
      <color indexed="55"/>
      <name val="Calibri"/>
      <family val="2"/>
    </font>
    <font>
      <sz val="11"/>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60"/>
      <name val="Calibri"/>
      <family val="2"/>
    </font>
    <font>
      <sz val="11"/>
      <color indexed="46"/>
      <name val="Calibri"/>
      <family val="2"/>
    </font>
    <font>
      <b/>
      <sz val="11"/>
      <color indexed="44"/>
      <name val="Calibri"/>
      <family val="2"/>
    </font>
    <font>
      <sz val="11"/>
      <color indexed="44"/>
      <name val="Calibri"/>
      <family val="2"/>
    </font>
    <font>
      <b/>
      <sz val="11"/>
      <color indexed="39"/>
      <name val="Calibri"/>
      <family val="2"/>
    </font>
    <font>
      <sz val="11"/>
      <color indexed="45"/>
      <name val="Calibri"/>
      <family val="2"/>
    </font>
    <font>
      <i/>
      <sz val="11"/>
      <color indexed="15"/>
      <name val="Calibri"/>
      <family val="2"/>
    </font>
    <font>
      <sz val="11"/>
      <color indexed="39"/>
      <name val="Calibri"/>
      <family val="2"/>
    </font>
    <font>
      <sz val="11"/>
      <color indexed="55"/>
      <name val="Arial"/>
      <family val="2"/>
    </font>
    <font>
      <sz val="11"/>
      <color indexed="8"/>
      <name val="Calibri"/>
      <family val="2"/>
    </font>
    <font>
      <sz val="10"/>
      <color indexed="8"/>
      <name val="Arial1"/>
      <family val="0"/>
    </font>
    <font>
      <sz val="10"/>
      <color indexed="55"/>
      <name val="Arial1"/>
      <family val="2"/>
    </font>
    <font>
      <b/>
      <i/>
      <sz val="16"/>
      <color indexed="55"/>
      <name val="Calibri"/>
      <family val="2"/>
    </font>
    <font>
      <b/>
      <i/>
      <u val="single"/>
      <sz val="11"/>
      <color indexed="55"/>
      <name val="Calibri"/>
      <family val="2"/>
    </font>
    <font>
      <b/>
      <sz val="11"/>
      <name val="Calibri"/>
      <family val="2"/>
    </font>
    <font>
      <b/>
      <sz val="12"/>
      <color indexed="55"/>
      <name val="Calibri"/>
      <family val="2"/>
    </font>
    <font>
      <sz val="9"/>
      <color indexed="55"/>
      <name val="Calibri"/>
      <family val="2"/>
    </font>
    <font>
      <i/>
      <sz val="11"/>
      <color indexed="55"/>
      <name val="Calibri"/>
      <family val="2"/>
    </font>
    <font>
      <i/>
      <sz val="10"/>
      <color indexed="55"/>
      <name val="Calibri"/>
      <family val="2"/>
    </font>
    <font>
      <b/>
      <sz val="14"/>
      <color indexed="55"/>
      <name val="Calibri"/>
      <family val="2"/>
    </font>
    <font>
      <sz val="11"/>
      <color indexed="55"/>
      <name val="Wingdings"/>
      <family val="0"/>
    </font>
    <font>
      <sz val="7"/>
      <color indexed="55"/>
      <name val="Times New Roman"/>
      <family val="1"/>
    </font>
    <font>
      <i/>
      <sz val="11"/>
      <color indexed="45"/>
      <name val="Calibri"/>
      <family val="2"/>
    </font>
    <font>
      <sz val="10"/>
      <color indexed="55"/>
      <name val="Times New Roman"/>
      <family val="1"/>
    </font>
    <font>
      <b/>
      <u val="single"/>
      <sz val="12"/>
      <color indexed="55"/>
      <name val="Calibri"/>
      <family val="2"/>
    </font>
    <font>
      <b/>
      <sz val="11"/>
      <color indexed="45"/>
      <name val="Calibri"/>
      <family val="2"/>
    </font>
    <font>
      <b/>
      <u val="single"/>
      <sz val="11"/>
      <color indexed="55"/>
      <name val="Calibri"/>
      <family val="2"/>
    </font>
    <font>
      <b/>
      <i/>
      <sz val="11"/>
      <color indexed="55"/>
      <name val="Calibri"/>
      <family val="2"/>
    </font>
    <font>
      <b/>
      <i/>
      <sz val="11"/>
      <color indexed="45"/>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0"/>
      <color rgb="FF000000"/>
      <name val="Arial1"/>
      <family val="2"/>
    </font>
    <font>
      <b/>
      <i/>
      <sz val="16"/>
      <color rgb="FF000000"/>
      <name val="Calibri"/>
      <family val="2"/>
    </font>
    <font>
      <sz val="11"/>
      <color rgb="FF9C0006"/>
      <name val="Calibri"/>
      <family val="2"/>
    </font>
    <font>
      <sz val="11"/>
      <color rgb="FF000000"/>
      <name val="Calibri"/>
      <family val="2"/>
    </font>
    <font>
      <sz val="11"/>
      <color rgb="FF9C6500"/>
      <name val="Calibri"/>
      <family val="2"/>
    </font>
    <font>
      <b/>
      <i/>
      <u val="single"/>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i/>
      <sz val="11"/>
      <color theme="1"/>
      <name val="Calibri"/>
      <family val="2"/>
    </font>
    <font>
      <i/>
      <sz val="10"/>
      <color theme="1"/>
      <name val="Calibri"/>
      <family val="2"/>
    </font>
    <font>
      <sz val="11"/>
      <color theme="1"/>
      <name val="Wingdings"/>
      <family val="0"/>
    </font>
    <font>
      <b/>
      <sz val="12"/>
      <color theme="1"/>
      <name val="Calibri"/>
      <family val="2"/>
    </font>
    <font>
      <i/>
      <sz val="11"/>
      <color rgb="FFFF0000"/>
      <name val="Calibri"/>
      <family val="2"/>
    </font>
    <font>
      <b/>
      <u val="single"/>
      <sz val="12"/>
      <color theme="1"/>
      <name val="Calibri"/>
      <family val="2"/>
    </font>
    <font>
      <b/>
      <sz val="11"/>
      <color rgb="FFFF0000"/>
      <name val="Calibri"/>
      <family val="2"/>
    </font>
    <font>
      <b/>
      <u val="single"/>
      <sz val="11"/>
      <color theme="1"/>
      <name val="Calibri"/>
      <family val="2"/>
    </font>
    <font>
      <b/>
      <i/>
      <sz val="11"/>
      <color theme="1"/>
      <name val="Calibri"/>
      <family val="2"/>
    </font>
    <font>
      <b/>
      <i/>
      <sz val="11"/>
      <color rgb="FFFF0000"/>
      <name val="Calibri"/>
      <family val="2"/>
    </font>
    <font>
      <sz val="9"/>
      <color theme="1"/>
      <name val="Calibri"/>
      <family val="2"/>
    </font>
    <font>
      <b/>
      <sz val="14"/>
      <color theme="1"/>
      <name val="Calibri"/>
      <family val="2"/>
    </font>
    <font>
      <sz val="10"/>
      <color theme="1"/>
      <name val="Times New Roman"/>
      <family val="1"/>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CC"/>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style="medium">
        <color rgb="FFBFBFBF"/>
      </right>
      <top/>
      <bottom style="medium">
        <color rgb="FFBFBFBF"/>
      </bottom>
    </border>
    <border>
      <left/>
      <right style="medium">
        <color rgb="FFBFBFBF"/>
      </right>
      <top style="medium">
        <color rgb="FFBFBFBF"/>
      </top>
      <bottom style="medium">
        <color rgb="FFBFBFBF"/>
      </bottom>
    </border>
    <border>
      <left style="medium"/>
      <right style="medium"/>
      <top/>
      <bottom style="medium"/>
    </border>
    <border>
      <left/>
      <right style="medium"/>
      <top style="medium"/>
      <bottom style="medium"/>
    </border>
    <border>
      <left/>
      <right style="medium"/>
      <top/>
      <bottom style="medium"/>
    </border>
    <border>
      <left style="thin"/>
      <right/>
      <top style="thin"/>
      <bottom style="thin"/>
    </border>
    <border>
      <left/>
      <right style="thin"/>
      <top style="thin"/>
      <bottom style="thin"/>
    </border>
    <border>
      <left/>
      <right/>
      <top/>
      <bottom style="medium">
        <color rgb="FFBFBFBF"/>
      </bottom>
    </border>
    <border>
      <left style="medium">
        <color rgb="FFBFBFBF"/>
      </left>
      <right style="medium">
        <color rgb="FFBFBFBF"/>
      </right>
      <top style="medium">
        <color rgb="FFBFBFBF"/>
      </top>
      <bottom style="medium">
        <color rgb="FFBFBFBF"/>
      </bottom>
    </border>
    <border>
      <left style="medium"/>
      <right/>
      <top style="medium"/>
      <bottom style="medium"/>
    </border>
    <border>
      <left/>
      <right/>
      <top style="medium"/>
      <bottom style="medium"/>
    </border>
    <border>
      <left style="medium"/>
      <right/>
      <top/>
      <bottom style="medium"/>
    </border>
    <border>
      <left/>
      <right/>
      <top/>
      <bottom style="medium"/>
    </border>
    <border>
      <left style="thin"/>
      <right style="thin"/>
      <top style="thin"/>
      <bottom style="thin"/>
    </border>
    <border>
      <left/>
      <right/>
      <top style="thin"/>
      <bottom/>
    </border>
  </borders>
  <cellStyleXfs count="2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6" fillId="29" borderId="1" applyNumberFormat="0" applyAlignment="0" applyProtection="0"/>
    <xf numFmtId="167" fontId="47" fillId="0" borderId="0">
      <alignment/>
      <protection/>
    </xf>
    <xf numFmtId="0" fontId="48" fillId="0" borderId="0">
      <alignment horizontal="center"/>
      <protection/>
    </xf>
    <xf numFmtId="0" fontId="48" fillId="0" borderId="0">
      <alignment horizontal="center"/>
      <protection/>
    </xf>
    <xf numFmtId="0" fontId="48" fillId="0" borderId="0">
      <alignment horizontal="center" textRotation="90"/>
      <protection/>
    </xf>
    <xf numFmtId="0" fontId="48" fillId="0" borderId="0">
      <alignment horizontal="center" textRotation="90"/>
      <protection/>
    </xf>
    <xf numFmtId="0" fontId="49"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50" fillId="0" borderId="0">
      <alignment/>
      <protection/>
    </xf>
    <xf numFmtId="166" fontId="50" fillId="0" borderId="0">
      <alignment/>
      <protection/>
    </xf>
    <xf numFmtId="0" fontId="51" fillId="31" borderId="0" applyNumberFormat="0" applyBorder="0" applyAlignment="0" applyProtection="0"/>
    <xf numFmtId="0" fontId="40" fillId="0" borderId="0">
      <alignment/>
      <protection/>
    </xf>
    <xf numFmtId="0" fontId="40" fillId="0" borderId="0">
      <alignment/>
      <protection/>
    </xf>
    <xf numFmtId="0" fontId="0" fillId="0" borderId="0">
      <alignment/>
      <protection/>
    </xf>
    <xf numFmtId="0" fontId="40" fillId="0" borderId="0">
      <alignment/>
      <protection/>
    </xf>
    <xf numFmtId="0" fontId="5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7"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50" fillId="0" borderId="0">
      <alignment/>
      <protection/>
    </xf>
    <xf numFmtId="0" fontId="2" fillId="0" borderId="0">
      <alignment/>
      <protection/>
    </xf>
    <xf numFmtId="0" fontId="0" fillId="32" borderId="4" applyNumberFormat="0" applyFont="0" applyAlignment="0" applyProtection="0"/>
    <xf numFmtId="0" fontId="40" fillId="32" borderId="4" applyNumberFormat="0" applyFont="0" applyAlignment="0" applyProtection="0"/>
    <xf numFmtId="0" fontId="50" fillId="33" borderId="4">
      <alignment/>
      <protection/>
    </xf>
    <xf numFmtId="0" fontId="40" fillId="32" borderId="4" applyNumberFormat="0" applyFont="0" applyAlignment="0" applyProtection="0"/>
    <xf numFmtId="0" fontId="40" fillId="32" borderId="4" applyNumberFormat="0" applyFont="0" applyAlignment="0" applyProtection="0"/>
    <xf numFmtId="0" fontId="40" fillId="32" borderId="4" applyNumberFormat="0" applyFont="0" applyAlignment="0" applyProtection="0"/>
    <xf numFmtId="0" fontId="40" fillId="32" borderId="4" applyNumberFormat="0" applyFont="0" applyAlignment="0" applyProtection="0"/>
    <xf numFmtId="0" fontId="40" fillId="32" borderId="4" applyNumberFormat="0" applyFont="0" applyAlignment="0" applyProtection="0"/>
    <xf numFmtId="0" fontId="40" fillId="32" borderId="4" applyNumberFormat="0" applyFont="0" applyAlignment="0" applyProtection="0"/>
    <xf numFmtId="0" fontId="40" fillId="32" borderId="4" applyNumberFormat="0" applyFont="0" applyAlignment="0" applyProtection="0"/>
    <xf numFmtId="0" fontId="40" fillId="32" borderId="4" applyNumberFormat="0" applyFont="0" applyAlignment="0" applyProtection="0"/>
    <xf numFmtId="0" fontId="40" fillId="32" borderId="4" applyNumberFormat="0" applyFont="0" applyAlignment="0" applyProtection="0"/>
    <xf numFmtId="9" fontId="50" fillId="0" borderId="0">
      <alignment/>
      <protection/>
    </xf>
    <xf numFmtId="9" fontId="50" fillId="0" borderId="0">
      <alignment/>
      <protection/>
    </xf>
    <xf numFmtId="0" fontId="52" fillId="0" borderId="0">
      <alignment/>
      <protection/>
    </xf>
    <xf numFmtId="0" fontId="52" fillId="0" borderId="0">
      <alignment/>
      <protection/>
    </xf>
    <xf numFmtId="168" fontId="52" fillId="0" borderId="0">
      <alignment/>
      <protection/>
    </xf>
    <xf numFmtId="168" fontId="52" fillId="0" borderId="0">
      <alignment/>
      <protection/>
    </xf>
    <xf numFmtId="0" fontId="53" fillId="21" borderId="5" applyNumberFormat="0" applyAlignment="0" applyProtection="0"/>
    <xf numFmtId="41" fontId="0" fillId="0" borderId="0" applyFont="0" applyFill="0" applyBorder="0" applyAlignment="0" applyProtection="0"/>
    <xf numFmtId="0" fontId="20" fillId="0" borderId="0" applyFont="0" applyFill="0" applyBorder="0" applyAlignment="0" applyProtection="0"/>
    <xf numFmtId="169" fontId="50" fillId="0" borderId="0">
      <alignment/>
      <protection/>
    </xf>
    <xf numFmtId="170" fontId="47" fillId="0" borderId="0">
      <alignment/>
      <protection/>
    </xf>
    <xf numFmtId="169" fontId="50" fillId="0" borderId="0">
      <alignment/>
      <protection/>
    </xf>
    <xf numFmtId="164" fontId="21" fillId="0" borderId="0">
      <alignment/>
      <protection/>
    </xf>
    <xf numFmtId="169" fontId="47" fillId="0" borderId="0">
      <alignment/>
      <protection/>
    </xf>
    <xf numFmtId="164" fontId="2" fillId="0" borderId="0" applyBorder="0" applyAlignment="0" applyProtection="0"/>
    <xf numFmtId="167" fontId="47"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43" fontId="0" fillId="0" borderId="0" applyFont="0" applyFill="0" applyBorder="0" applyAlignment="0" applyProtection="0"/>
    <xf numFmtId="165" fontId="2" fillId="0" borderId="0">
      <alignment/>
      <protection/>
    </xf>
  </cellStyleXfs>
  <cellXfs count="96">
    <xf numFmtId="0" fontId="0" fillId="0" borderId="0" xfId="0" applyAlignment="1">
      <alignment/>
    </xf>
    <xf numFmtId="0" fontId="0" fillId="0" borderId="0" xfId="0" applyAlignment="1">
      <alignment horizontal="center"/>
    </xf>
    <xf numFmtId="0" fontId="0" fillId="0" borderId="0" xfId="0" applyFill="1" applyAlignment="1">
      <alignment/>
    </xf>
    <xf numFmtId="171" fontId="0" fillId="0" borderId="0" xfId="0" applyNumberFormat="1" applyAlignment="1">
      <alignment/>
    </xf>
    <xf numFmtId="10" fontId="61" fillId="0" borderId="10" xfId="0" applyNumberFormat="1" applyFont="1" applyBorder="1" applyAlignment="1">
      <alignment horizontal="center" vertical="center" wrapText="1"/>
    </xf>
    <xf numFmtId="0" fontId="61" fillId="0" borderId="0" xfId="0" applyFont="1" applyAlignment="1">
      <alignment horizontal="left" vertical="center" indent="2"/>
    </xf>
    <xf numFmtId="0" fontId="62" fillId="0" borderId="11" xfId="0" applyFont="1" applyBorder="1" applyAlignment="1">
      <alignment horizontal="center" vertical="center" wrapText="1"/>
    </xf>
    <xf numFmtId="0" fontId="0" fillId="0" borderId="0" xfId="0" applyAlignment="1">
      <alignment/>
    </xf>
    <xf numFmtId="0" fontId="0" fillId="0" borderId="0" xfId="0" applyBorder="1" applyAlignment="1">
      <alignment/>
    </xf>
    <xf numFmtId="0" fontId="0" fillId="0" borderId="0" xfId="0" applyAlignment="1">
      <alignment horizontal="left"/>
    </xf>
    <xf numFmtId="0" fontId="40" fillId="0" borderId="0" xfId="0" applyFont="1" applyAlignment="1">
      <alignment horizontal="center" vertical="center" wrapText="1"/>
    </xf>
    <xf numFmtId="0" fontId="40" fillId="0" borderId="0" xfId="0" applyFont="1" applyAlignment="1">
      <alignment vertical="center" wrapText="1"/>
    </xf>
    <xf numFmtId="0" fontId="40" fillId="0" borderId="0" xfId="0" applyFont="1" applyAlignment="1">
      <alignment vertical="center"/>
    </xf>
    <xf numFmtId="0" fontId="63" fillId="0" borderId="0" xfId="0" applyFont="1" applyAlignment="1">
      <alignment horizontal="left" vertical="center" indent="2"/>
    </xf>
    <xf numFmtId="0" fontId="40" fillId="0" borderId="0" xfId="0" applyFont="1" applyAlignment="1">
      <alignment horizontal="left" vertical="center" wrapText="1"/>
    </xf>
    <xf numFmtId="0" fontId="60" fillId="10" borderId="12" xfId="0" applyFont="1" applyFill="1" applyBorder="1" applyAlignment="1">
      <alignment horizontal="left" vertical="center" wrapText="1"/>
    </xf>
    <xf numFmtId="0" fontId="60" fillId="0" borderId="12" xfId="0" applyFont="1" applyBorder="1" applyAlignment="1">
      <alignment horizontal="left" vertical="center" wrapText="1"/>
    </xf>
    <xf numFmtId="0" fontId="61" fillId="0" borderId="0" xfId="0" applyFont="1" applyBorder="1" applyAlignment="1">
      <alignment horizontal="center" vertical="center" wrapText="1"/>
    </xf>
    <xf numFmtId="10" fontId="61" fillId="0" borderId="0" xfId="0" applyNumberFormat="1" applyFont="1" applyBorder="1" applyAlignment="1">
      <alignment horizontal="center" vertical="center" wrapText="1"/>
    </xf>
    <xf numFmtId="0" fontId="4" fillId="0" borderId="0" xfId="0" applyFont="1" applyAlignment="1">
      <alignment vertical="center"/>
    </xf>
    <xf numFmtId="0" fontId="40" fillId="0" borderId="0" xfId="0" applyFont="1" applyFill="1" applyAlignment="1">
      <alignment vertical="center"/>
    </xf>
    <xf numFmtId="171" fontId="25" fillId="0" borderId="0" xfId="0" applyNumberFormat="1" applyFont="1" applyFill="1" applyBorder="1" applyAlignment="1">
      <alignment horizontal="center"/>
    </xf>
    <xf numFmtId="0" fontId="40" fillId="0" borderId="0" xfId="0" applyFont="1" applyBorder="1" applyAlignment="1">
      <alignment vertical="center"/>
    </xf>
    <xf numFmtId="171" fontId="0" fillId="0" borderId="0" xfId="0" applyNumberFormat="1" applyBorder="1" applyAlignment="1">
      <alignment/>
    </xf>
    <xf numFmtId="171" fontId="0" fillId="0" borderId="13" xfId="0" applyNumberFormat="1" applyBorder="1" applyAlignment="1">
      <alignment/>
    </xf>
    <xf numFmtId="171" fontId="0" fillId="16" borderId="13" xfId="0" applyNumberFormat="1" applyFill="1" applyBorder="1" applyAlignment="1">
      <alignment/>
    </xf>
    <xf numFmtId="171" fontId="0" fillId="0" borderId="14" xfId="0" applyNumberFormat="1" applyBorder="1" applyAlignment="1">
      <alignment/>
    </xf>
    <xf numFmtId="171" fontId="60" fillId="16" borderId="13" xfId="0" applyNumberFormat="1" applyFont="1" applyFill="1" applyBorder="1" applyAlignment="1">
      <alignment/>
    </xf>
    <xf numFmtId="10" fontId="0" fillId="0" borderId="0" xfId="0" applyNumberFormat="1" applyAlignment="1">
      <alignment horizontal="center"/>
    </xf>
    <xf numFmtId="0" fontId="64" fillId="34" borderId="15" xfId="0" applyFont="1" applyFill="1" applyBorder="1" applyAlignment="1">
      <alignment horizontal="right" vertical="center"/>
    </xf>
    <xf numFmtId="10" fontId="60" fillId="34" borderId="16" xfId="0" applyNumberFormat="1" applyFont="1" applyFill="1" applyBorder="1" applyAlignment="1">
      <alignment horizontal="left" vertical="center"/>
    </xf>
    <xf numFmtId="10" fontId="0" fillId="0" borderId="0" xfId="179" applyNumberFormat="1" applyFont="1">
      <alignment/>
      <protection/>
    </xf>
    <xf numFmtId="0" fontId="65" fillId="0" borderId="0" xfId="0" applyFont="1" applyAlignment="1">
      <alignment vertical="center"/>
    </xf>
    <xf numFmtId="0" fontId="61" fillId="0" borderId="17" xfId="0" applyFont="1" applyBorder="1" applyAlignment="1">
      <alignment vertical="center"/>
    </xf>
    <xf numFmtId="0" fontId="62" fillId="0" borderId="18" xfId="0" applyFont="1" applyBorder="1" applyAlignment="1">
      <alignment horizontal="center" vertical="center" wrapText="1"/>
    </xf>
    <xf numFmtId="10" fontId="61" fillId="0" borderId="18" xfId="0" applyNumberFormat="1" applyFont="1" applyBorder="1" applyAlignment="1">
      <alignment horizontal="center" vertical="center" wrapText="1"/>
    </xf>
    <xf numFmtId="0" fontId="66" fillId="0" borderId="0" xfId="0" applyFont="1" applyAlignment="1">
      <alignment vertical="center"/>
    </xf>
    <xf numFmtId="10" fontId="60" fillId="34" borderId="16" xfId="0" applyNumberFormat="1" applyFont="1" applyFill="1" applyBorder="1" applyAlignment="1">
      <alignment horizontal="left"/>
    </xf>
    <xf numFmtId="0" fontId="64" fillId="0" borderId="0" xfId="0" applyFont="1" applyFill="1" applyBorder="1" applyAlignment="1">
      <alignment horizontal="right" vertical="center"/>
    </xf>
    <xf numFmtId="10" fontId="60" fillId="0" borderId="0" xfId="0" applyNumberFormat="1" applyFont="1" applyFill="1" applyBorder="1" applyAlignment="1">
      <alignment horizontal="left"/>
    </xf>
    <xf numFmtId="0" fontId="67" fillId="0" borderId="0" xfId="0" applyFont="1" applyAlignment="1">
      <alignment vertical="center"/>
    </xf>
    <xf numFmtId="0" fontId="40" fillId="0" borderId="0" xfId="0" applyFont="1" applyAlignment="1">
      <alignment horizontal="left" vertical="center" indent="2"/>
    </xf>
    <xf numFmtId="0" fontId="65" fillId="0" borderId="0" xfId="0" applyFont="1" applyAlignment="1">
      <alignment horizontal="left" vertical="center" indent="2"/>
    </xf>
    <xf numFmtId="0" fontId="66" fillId="0" borderId="0" xfId="0" applyFont="1" applyAlignment="1">
      <alignment horizontal="left" vertical="center" indent="2"/>
    </xf>
    <xf numFmtId="0" fontId="67" fillId="0" borderId="0" xfId="0" applyFont="1" applyAlignment="1">
      <alignment horizontal="left" vertical="center" indent="2"/>
    </xf>
    <xf numFmtId="0" fontId="68" fillId="0" borderId="0" xfId="0" applyFont="1" applyAlignment="1">
      <alignment vertical="center"/>
    </xf>
    <xf numFmtId="0" fontId="54"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40" fillId="0" borderId="0" xfId="0" applyFont="1" applyAlignment="1">
      <alignment horizontal="justify" vertical="center"/>
    </xf>
    <xf numFmtId="0" fontId="70" fillId="0" borderId="0" xfId="0" applyFont="1" applyAlignment="1">
      <alignment horizontal="justify" vertical="center"/>
    </xf>
    <xf numFmtId="0" fontId="70" fillId="0" borderId="0" xfId="0" applyFont="1" applyAlignment="1">
      <alignment wrapText="1"/>
    </xf>
    <xf numFmtId="0" fontId="71" fillId="0" borderId="0" xfId="0" applyFont="1" applyAlignment="1">
      <alignment/>
    </xf>
    <xf numFmtId="0" fontId="60" fillId="0" borderId="19" xfId="0" applyFont="1" applyBorder="1" applyAlignment="1">
      <alignment horizontal="left" vertical="center" wrapText="1"/>
    </xf>
    <xf numFmtId="0" fontId="60" fillId="0" borderId="20" xfId="0" applyFont="1" applyBorder="1" applyAlignment="1">
      <alignment horizontal="left" vertical="center" wrapText="1"/>
    </xf>
    <xf numFmtId="0" fontId="60" fillId="0" borderId="13" xfId="0" applyFont="1" applyBorder="1" applyAlignment="1">
      <alignment horizontal="left" vertical="center" wrapText="1"/>
    </xf>
    <xf numFmtId="0" fontId="0" fillId="0" borderId="0" xfId="0" applyAlignment="1">
      <alignment horizontal="center" wrapText="1"/>
    </xf>
    <xf numFmtId="0" fontId="0" fillId="0" borderId="0" xfId="0" applyAlignment="1">
      <alignment horizontal="center"/>
    </xf>
    <xf numFmtId="0" fontId="72" fillId="34" borderId="0" xfId="0" applyFont="1" applyFill="1" applyAlignment="1">
      <alignment horizontal="center" wrapText="1"/>
    </xf>
    <xf numFmtId="0" fontId="72" fillId="34" borderId="0" xfId="0" applyFont="1" applyFill="1" applyAlignment="1">
      <alignment horizontal="center"/>
    </xf>
    <xf numFmtId="0" fontId="0" fillId="0" borderId="0" xfId="0" applyAlignment="1">
      <alignment horizontal="justify" wrapText="1"/>
    </xf>
    <xf numFmtId="0" fontId="40" fillId="0" borderId="0" xfId="0" applyFont="1" applyAlignment="1">
      <alignment horizontal="left" vertical="center" wrapText="1"/>
    </xf>
    <xf numFmtId="0" fontId="64" fillId="34" borderId="19" xfId="0" applyFont="1" applyFill="1" applyBorder="1" applyAlignment="1">
      <alignment horizontal="center" vertical="center" wrapText="1"/>
    </xf>
    <xf numFmtId="0" fontId="64" fillId="34" borderId="20" xfId="0" applyFont="1" applyFill="1" applyBorder="1" applyAlignment="1">
      <alignment horizontal="center" vertical="center" wrapText="1"/>
    </xf>
    <xf numFmtId="0" fontId="64" fillId="34" borderId="13" xfId="0" applyFont="1" applyFill="1" applyBorder="1" applyAlignment="1">
      <alignment horizontal="center" vertical="center" wrapText="1"/>
    </xf>
    <xf numFmtId="0" fontId="60" fillId="10" borderId="21" xfId="0" applyFont="1" applyFill="1" applyBorder="1" applyAlignment="1">
      <alignment horizontal="left" vertical="center" wrapText="1"/>
    </xf>
    <xf numFmtId="0" fontId="60" fillId="10" borderId="22" xfId="0" applyFont="1" applyFill="1" applyBorder="1" applyAlignment="1">
      <alignment horizontal="left" vertical="center" wrapText="1"/>
    </xf>
    <xf numFmtId="0" fontId="60" fillId="10" borderId="14" xfId="0" applyFont="1" applyFill="1" applyBorder="1" applyAlignment="1">
      <alignment horizontal="left" vertical="center" wrapText="1"/>
    </xf>
    <xf numFmtId="0" fontId="60" fillId="10" borderId="19" xfId="0" applyFont="1" applyFill="1" applyBorder="1" applyAlignment="1">
      <alignment horizontal="left" vertical="center" wrapText="1"/>
    </xf>
    <xf numFmtId="0" fontId="60" fillId="10" borderId="20" xfId="0" applyFont="1" applyFill="1" applyBorder="1" applyAlignment="1">
      <alignment horizontal="left" vertical="center" wrapText="1"/>
    </xf>
    <xf numFmtId="0" fontId="60" fillId="10" borderId="13" xfId="0" applyFont="1" applyFill="1" applyBorder="1" applyAlignment="1">
      <alignment horizontal="left" vertical="center" wrapText="1"/>
    </xf>
    <xf numFmtId="0" fontId="61" fillId="0" borderId="18" xfId="0" applyFont="1" applyBorder="1" applyAlignment="1">
      <alignment horizontal="center" vertical="center" wrapText="1"/>
    </xf>
    <xf numFmtId="171" fontId="25" fillId="34" borderId="19" xfId="0" applyNumberFormat="1" applyFont="1" applyFill="1" applyBorder="1" applyAlignment="1">
      <alignment horizontal="center"/>
    </xf>
    <xf numFmtId="171" fontId="25" fillId="34" borderId="13" xfId="0" applyNumberFormat="1" applyFont="1" applyFill="1" applyBorder="1" applyAlignment="1">
      <alignment horizontal="center"/>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13" xfId="0" applyFont="1" applyBorder="1" applyAlignment="1">
      <alignment horizontal="center" vertical="center" wrapText="1"/>
    </xf>
    <xf numFmtId="0" fontId="40" fillId="16" borderId="19" xfId="0" applyFont="1" applyFill="1" applyBorder="1" applyAlignment="1">
      <alignment horizontal="center" vertical="center" wrapText="1"/>
    </xf>
    <xf numFmtId="0" fontId="40" fillId="16" borderId="20" xfId="0" applyFont="1" applyFill="1" applyBorder="1" applyAlignment="1">
      <alignment horizontal="center" vertical="center" wrapText="1"/>
    </xf>
    <xf numFmtId="0" fontId="40" fillId="16" borderId="13" xfId="0" applyFont="1" applyFill="1" applyBorder="1" applyAlignment="1">
      <alignment horizontal="center" vertical="center" wrapText="1"/>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14" xfId="0" applyFont="1" applyBorder="1" applyAlignment="1">
      <alignment horizontal="center" vertical="center" wrapText="1"/>
    </xf>
    <xf numFmtId="0" fontId="60" fillId="16" borderId="19" xfId="0" applyFont="1" applyFill="1" applyBorder="1" applyAlignment="1">
      <alignment horizontal="center" vertical="center" wrapText="1"/>
    </xf>
    <xf numFmtId="0" fontId="60" fillId="16" borderId="20" xfId="0" applyFont="1" applyFill="1" applyBorder="1" applyAlignment="1">
      <alignment horizontal="center" vertical="center" wrapText="1"/>
    </xf>
    <xf numFmtId="0" fontId="60" fillId="16" borderId="13" xfId="0" applyFont="1" applyFill="1" applyBorder="1" applyAlignment="1">
      <alignment horizontal="center" vertical="center" wrapText="1"/>
    </xf>
    <xf numFmtId="0" fontId="73" fillId="0" borderId="0" xfId="0" applyFont="1" applyAlignment="1">
      <alignment horizontal="left" vertical="center" wrapText="1"/>
    </xf>
    <xf numFmtId="0" fontId="71" fillId="0" borderId="0" xfId="0" applyFont="1" applyAlignment="1">
      <alignment horizontal="center" vertical="center"/>
    </xf>
    <xf numFmtId="0" fontId="40" fillId="0" borderId="0" xfId="0" applyFont="1" applyAlignment="1" quotePrefix="1">
      <alignment horizontal="justify" vertical="center" wrapText="1"/>
    </xf>
    <xf numFmtId="0" fontId="40" fillId="0" borderId="0" xfId="0" applyFont="1" applyAlignment="1">
      <alignment horizontal="justify" vertical="center" wrapText="1"/>
    </xf>
    <xf numFmtId="171" fontId="0" fillId="34" borderId="15" xfId="0" applyNumberFormat="1" applyFill="1" applyBorder="1" applyAlignment="1">
      <alignment horizontal="center" wrapText="1"/>
    </xf>
    <xf numFmtId="171" fontId="0" fillId="34" borderId="16" xfId="0" applyNumberFormat="1" applyFill="1" applyBorder="1" applyAlignment="1">
      <alignment horizontal="center" wrapText="1"/>
    </xf>
    <xf numFmtId="0" fontId="69" fillId="0" borderId="0" xfId="0" applyFont="1" applyAlignment="1">
      <alignment horizontal="center" vertical="center"/>
    </xf>
    <xf numFmtId="0" fontId="60" fillId="34" borderId="23" xfId="0" applyFont="1" applyFill="1" applyBorder="1" applyAlignment="1">
      <alignment horizontal="center" vertical="center"/>
    </xf>
    <xf numFmtId="10" fontId="74" fillId="0" borderId="23" xfId="0" applyNumberFormat="1" applyFont="1" applyBorder="1" applyAlignment="1">
      <alignment horizontal="center" vertical="center"/>
    </xf>
    <xf numFmtId="0" fontId="64" fillId="0" borderId="24" xfId="0" applyFont="1" applyBorder="1" applyAlignment="1">
      <alignment horizontal="center" vertical="center"/>
    </xf>
  </cellXfs>
  <cellStyles count="191">
    <cellStyle name="Normal" xfId="0"/>
    <cellStyle name="20% - Ênfase1" xfId="15"/>
    <cellStyle name="20% - Ênfase1 2" xfId="16"/>
    <cellStyle name="20% - Ênfase1 2 2" xfId="17"/>
    <cellStyle name="20% - Ênfase1 2 2 2" xfId="18"/>
    <cellStyle name="20% - Ênfase1 2 3" xfId="19"/>
    <cellStyle name="20% - Ênfase1 3" xfId="20"/>
    <cellStyle name="20% - Ênfase1 3 2" xfId="21"/>
    <cellStyle name="20% - Ênfase1 4" xfId="22"/>
    <cellStyle name="20% - Ênfase2" xfId="23"/>
    <cellStyle name="20% - Ênfase2 2" xfId="24"/>
    <cellStyle name="20% - Ênfase2 2 2" xfId="25"/>
    <cellStyle name="20% - Ênfase2 2 2 2" xfId="26"/>
    <cellStyle name="20% - Ênfase2 2 3" xfId="27"/>
    <cellStyle name="20% - Ênfase2 3" xfId="28"/>
    <cellStyle name="20% - Ênfase2 3 2" xfId="29"/>
    <cellStyle name="20% - Ênfase2 4" xfId="30"/>
    <cellStyle name="20% - Ênfase3" xfId="31"/>
    <cellStyle name="20% - Ênfase3 2" xfId="32"/>
    <cellStyle name="20% - Ênfase3 2 2" xfId="33"/>
    <cellStyle name="20% - Ênfase3 2 2 2" xfId="34"/>
    <cellStyle name="20% - Ênfase3 2 3" xfId="35"/>
    <cellStyle name="20% - Ênfase3 3" xfId="36"/>
    <cellStyle name="20% - Ênfase3 3 2" xfId="37"/>
    <cellStyle name="20% - Ênfase3 4" xfId="38"/>
    <cellStyle name="20% - Ênfase4" xfId="39"/>
    <cellStyle name="20% - Ênfase4 2" xfId="40"/>
    <cellStyle name="20% - Ênfase4 2 2" xfId="41"/>
    <cellStyle name="20% - Ênfase4 2 2 2" xfId="42"/>
    <cellStyle name="20% - Ênfase4 2 3" xfId="43"/>
    <cellStyle name="20% - Ênfase4 3" xfId="44"/>
    <cellStyle name="20% - Ênfase4 3 2" xfId="45"/>
    <cellStyle name="20% - Ênfase4 4" xfId="46"/>
    <cellStyle name="20% - Ênfase5" xfId="47"/>
    <cellStyle name="20% - Ênfase5 2" xfId="48"/>
    <cellStyle name="20% - Ênfase5 2 2" xfId="49"/>
    <cellStyle name="20% - Ênfase5 2 2 2" xfId="50"/>
    <cellStyle name="20% - Ênfase5 2 3" xfId="51"/>
    <cellStyle name="20% - Ênfase5 3" xfId="52"/>
    <cellStyle name="20% - Ênfase5 3 2" xfId="53"/>
    <cellStyle name="20% - Ênfase5 4" xfId="54"/>
    <cellStyle name="20% - Ênfase6" xfId="55"/>
    <cellStyle name="20% - Ênfase6 2" xfId="56"/>
    <cellStyle name="20% - Ênfase6 2 2" xfId="57"/>
    <cellStyle name="20% - Ênfase6 2 2 2" xfId="58"/>
    <cellStyle name="20% - Ênfase6 2 3" xfId="59"/>
    <cellStyle name="20% - Ênfase6 3" xfId="60"/>
    <cellStyle name="20% - Ênfase6 3 2" xfId="61"/>
    <cellStyle name="20% - Ênfase6 4" xfId="62"/>
    <cellStyle name="40% - Ênfase1" xfId="63"/>
    <cellStyle name="40% - Ênfase1 2" xfId="64"/>
    <cellStyle name="40% - Ênfase1 2 2" xfId="65"/>
    <cellStyle name="40% - Ênfase1 2 2 2" xfId="66"/>
    <cellStyle name="40% - Ênfase1 2 3" xfId="67"/>
    <cellStyle name="40% - Ênfase1 3" xfId="68"/>
    <cellStyle name="40% - Ênfase1 3 2" xfId="69"/>
    <cellStyle name="40% - Ênfase1 4" xfId="70"/>
    <cellStyle name="40% - Ênfase2" xfId="71"/>
    <cellStyle name="40% - Ênfase2 2" xfId="72"/>
    <cellStyle name="40% - Ênfase2 2 2" xfId="73"/>
    <cellStyle name="40% - Ênfase2 2 2 2" xfId="74"/>
    <cellStyle name="40% - Ênfase2 2 3" xfId="75"/>
    <cellStyle name="40% - Ênfase2 3" xfId="76"/>
    <cellStyle name="40% - Ênfase2 3 2" xfId="77"/>
    <cellStyle name="40% - Ênfase2 4" xfId="78"/>
    <cellStyle name="40% - Ênfase3" xfId="79"/>
    <cellStyle name="40% - Ênfase3 2" xfId="80"/>
    <cellStyle name="40% - Ênfase3 2 2" xfId="81"/>
    <cellStyle name="40% - Ênfase3 2 2 2" xfId="82"/>
    <cellStyle name="40% - Ênfase3 2 3" xfId="83"/>
    <cellStyle name="40% - Ênfase3 3" xfId="84"/>
    <cellStyle name="40% - Ênfase3 3 2" xfId="85"/>
    <cellStyle name="40% - Ênfase3 4" xfId="86"/>
    <cellStyle name="40% - Ênfase4" xfId="87"/>
    <cellStyle name="40% - Ênfase4 2" xfId="88"/>
    <cellStyle name="40% - Ênfase4 2 2" xfId="89"/>
    <cellStyle name="40% - Ênfase4 2 2 2" xfId="90"/>
    <cellStyle name="40% - Ênfase4 2 3" xfId="91"/>
    <cellStyle name="40% - Ênfase4 3" xfId="92"/>
    <cellStyle name="40% - Ênfase4 3 2" xfId="93"/>
    <cellStyle name="40% - Ênfase4 4" xfId="94"/>
    <cellStyle name="40% - Ênfase5" xfId="95"/>
    <cellStyle name="40% - Ênfase5 2" xfId="96"/>
    <cellStyle name="40% - Ênfase5 2 2" xfId="97"/>
    <cellStyle name="40% - Ênfase5 2 2 2" xfId="98"/>
    <cellStyle name="40% - Ênfase5 2 3" xfId="99"/>
    <cellStyle name="40% - Ênfase5 3" xfId="100"/>
    <cellStyle name="40% - Ênfase5 3 2" xfId="101"/>
    <cellStyle name="40% - Ênfase5 4" xfId="102"/>
    <cellStyle name="40% - Ênfase6" xfId="103"/>
    <cellStyle name="40% - Ênfase6 2" xfId="104"/>
    <cellStyle name="40% - Ênfase6 2 2" xfId="105"/>
    <cellStyle name="40% - Ênfase6 2 2 2" xfId="106"/>
    <cellStyle name="40% - Ênfase6 2 3" xfId="107"/>
    <cellStyle name="40% - Ênfase6 3" xfId="108"/>
    <cellStyle name="40% - Ênfase6 3 2" xfId="109"/>
    <cellStyle name="40% - Ênfase6 4" xfId="110"/>
    <cellStyle name="60% - Ênfase1" xfId="111"/>
    <cellStyle name="60% - Ênfase2" xfId="112"/>
    <cellStyle name="60% - Ênfase3" xfId="113"/>
    <cellStyle name="60% - Ênfase4" xfId="114"/>
    <cellStyle name="60% - Ênfase5" xfId="115"/>
    <cellStyle name="60% - Ênfase6" xfId="116"/>
    <cellStyle name="Bom" xfId="117"/>
    <cellStyle name="Cálculo" xfId="118"/>
    <cellStyle name="Célula de Verificação" xfId="119"/>
    <cellStyle name="Célula Vinculada" xfId="120"/>
    <cellStyle name="Ênfase1" xfId="121"/>
    <cellStyle name="Ênfase2" xfId="122"/>
    <cellStyle name="Ênfase3" xfId="123"/>
    <cellStyle name="Ênfase4" xfId="124"/>
    <cellStyle name="Ênfase5" xfId="125"/>
    <cellStyle name="Ênfase6" xfId="126"/>
    <cellStyle name="Entrada" xfId="127"/>
    <cellStyle name="Excel_BuiltIn_Comma" xfId="128"/>
    <cellStyle name="Heading" xfId="129"/>
    <cellStyle name="Heading (user)" xfId="130"/>
    <cellStyle name="Heading1" xfId="131"/>
    <cellStyle name="Heading1 (user)" xfId="132"/>
    <cellStyle name="Incorreto" xfId="133"/>
    <cellStyle name="Currency" xfId="134"/>
    <cellStyle name="Currency [0]" xfId="135"/>
    <cellStyle name="Moeda 2" xfId="136"/>
    <cellStyle name="Moeda 3" xfId="137"/>
    <cellStyle name="Neutra" xfId="138"/>
    <cellStyle name="Normal 10" xfId="139"/>
    <cellStyle name="Normal 10 2" xfId="140"/>
    <cellStyle name="Normal 11" xfId="141"/>
    <cellStyle name="Normal 2" xfId="142"/>
    <cellStyle name="Normal 2 2" xfId="143"/>
    <cellStyle name="Normal 2 3" xfId="144"/>
    <cellStyle name="Normal 2 3 2" xfId="145"/>
    <cellStyle name="Normal 2 4" xfId="146"/>
    <cellStyle name="Normal 3" xfId="147"/>
    <cellStyle name="Normal 3 2" xfId="148"/>
    <cellStyle name="Normal 3 3" xfId="149"/>
    <cellStyle name="Normal 3 3 2" xfId="150"/>
    <cellStyle name="Normal 3 4" xfId="151"/>
    <cellStyle name="Normal 4" xfId="152"/>
    <cellStyle name="Normal 4 2" xfId="153"/>
    <cellStyle name="Normal 4 2 2" xfId="154"/>
    <cellStyle name="Normal 4 3" xfId="155"/>
    <cellStyle name="Normal 5" xfId="156"/>
    <cellStyle name="Normal 5 2" xfId="157"/>
    <cellStyle name="Normal 5 2 2" xfId="158"/>
    <cellStyle name="Normal 5 3" xfId="159"/>
    <cellStyle name="Normal 6" xfId="160"/>
    <cellStyle name="Normal 7" xfId="161"/>
    <cellStyle name="Normal 7 2" xfId="162"/>
    <cellStyle name="Normal 7 2 2" xfId="163"/>
    <cellStyle name="Normal 7 3" xfId="164"/>
    <cellStyle name="Normal 8" xfId="165"/>
    <cellStyle name="Normal 9" xfId="166"/>
    <cellStyle name="Nota" xfId="167"/>
    <cellStyle name="Nota 2" xfId="168"/>
    <cellStyle name="Nota 2 2" xfId="169"/>
    <cellStyle name="Nota 2 3" xfId="170"/>
    <cellStyle name="Nota 2 3 2" xfId="171"/>
    <cellStyle name="Nota 2 4" xfId="172"/>
    <cellStyle name="Nota 3" xfId="173"/>
    <cellStyle name="Nota 3 2" xfId="174"/>
    <cellStyle name="Nota 3 2 2" xfId="175"/>
    <cellStyle name="Nota 3 3" xfId="176"/>
    <cellStyle name="Nota 4" xfId="177"/>
    <cellStyle name="Nota 4 2" xfId="178"/>
    <cellStyle name="Percent" xfId="179"/>
    <cellStyle name="Porcentagem 2" xfId="180"/>
    <cellStyle name="Result" xfId="181"/>
    <cellStyle name="Result (user)" xfId="182"/>
    <cellStyle name="Result2" xfId="183"/>
    <cellStyle name="Result2 (user)" xfId="184"/>
    <cellStyle name="Saída" xfId="185"/>
    <cellStyle name="Comma [0]" xfId="186"/>
    <cellStyle name="Separador de milhares 2" xfId="187"/>
    <cellStyle name="Separador de milhares 2 2" xfId="188"/>
    <cellStyle name="Separador de milhares 28" xfId="189"/>
    <cellStyle name="Separador de milhares 28 2" xfId="190"/>
    <cellStyle name="Separador de milhares 4" xfId="191"/>
    <cellStyle name="Separador de milhares 4 2" xfId="192"/>
    <cellStyle name="TableStyleLight1" xfId="193"/>
    <cellStyle name="TableStyleLight1 2" xfId="194"/>
    <cellStyle name="Texto de Aviso" xfId="195"/>
    <cellStyle name="Texto Explicativo" xfId="196"/>
    <cellStyle name="Título" xfId="197"/>
    <cellStyle name="Título 1" xfId="198"/>
    <cellStyle name="Título 2" xfId="199"/>
    <cellStyle name="Título 3" xfId="200"/>
    <cellStyle name="Título 4" xfId="201"/>
    <cellStyle name="Total" xfId="202"/>
    <cellStyle name="Comma" xfId="203"/>
    <cellStyle name="Vírgula 2" xfId="2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0070C0"/>
      <rgbColor rgb="00C0C0C0"/>
      <rgbColor rgb="00808080"/>
      <rgbColor rgb="0094BD5E"/>
      <rgbColor rgb="00C0504D"/>
      <rgbColor rgb="00FFFFCC"/>
      <rgbColor rgb="00D7E4BD"/>
      <rgbColor rgb="00660066"/>
      <rgbColor rgb="00FF8080"/>
      <rgbColor rgb="000066CC"/>
      <rgbColor rgb="00CCCCCC"/>
      <rgbColor rgb="00000080"/>
      <rgbColor rgb="00FF00FF"/>
      <rgbColor rgb="00FFFF00"/>
      <rgbColor rgb="0000FFFF"/>
      <rgbColor rgb="00800080"/>
      <rgbColor rgb="00800000"/>
      <rgbColor rgb="000084D1"/>
      <rgbColor rgb="002300DC"/>
      <rgbColor rgb="0000DCFF"/>
      <rgbColor rgb="00CCFFFF"/>
      <rgbColor rgb="00EBF1DE"/>
      <rgbColor rgb="00FFFF99"/>
      <rgbColor rgb="0083CAFF"/>
      <rgbColor rgb="00FF99CC"/>
      <rgbColor rgb="00BFBFBF"/>
      <rgbColor rgb="00D9D9D9"/>
      <rgbColor rgb="000047FF"/>
      <rgbColor rgb="0033CCCC"/>
      <rgbColor rgb="0092D050"/>
      <rgbColor rgb="00FFCC00"/>
      <rgbColor rgb="00FF950E"/>
      <rgbColor rgb="00FF420E"/>
      <rgbColor rgb="00604A7B"/>
      <rgbColor rgb="00B2B2B2"/>
      <rgbColor rgb="00003366"/>
      <rgbColor rgb="0000B050"/>
      <rgbColor rgb="00003300"/>
      <rgbColor rgb="00333300"/>
      <rgbColor rgb="00DC2300"/>
      <rgbColor rgb="00FF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0</xdr:col>
      <xdr:colOff>1571625</xdr:colOff>
      <xdr:row>0</xdr:row>
      <xdr:rowOff>704850</xdr:rowOff>
    </xdr:to>
    <xdr:pic>
      <xdr:nvPicPr>
        <xdr:cNvPr id="1" name="Imagem 1"/>
        <xdr:cNvPicPr preferRelativeResize="1">
          <a:picLocks noChangeAspect="1"/>
        </xdr:cNvPicPr>
      </xdr:nvPicPr>
      <xdr:blipFill>
        <a:blip r:embed="rId1"/>
        <a:stretch>
          <a:fillRect/>
        </a:stretch>
      </xdr:blipFill>
      <xdr:spPr>
        <a:xfrm>
          <a:off x="85725" y="47625"/>
          <a:ext cx="1485900" cy="657225"/>
        </a:xfrm>
        <a:prstGeom prst="rect">
          <a:avLst/>
        </a:prstGeom>
        <a:solidFill>
          <a:srgbClr val="FFFFFF"/>
        </a:solidFill>
        <a:ln w="9525" cmpd="sng">
          <a:noFill/>
        </a:ln>
      </xdr:spPr>
    </xdr:pic>
    <xdr:clientData/>
  </xdr:twoCellAnchor>
  <xdr:twoCellAnchor editAs="oneCell">
    <xdr:from>
      <xdr:col>1</xdr:col>
      <xdr:colOff>1066800</xdr:colOff>
      <xdr:row>0</xdr:row>
      <xdr:rowOff>104775</xdr:rowOff>
    </xdr:from>
    <xdr:to>
      <xdr:col>2</xdr:col>
      <xdr:colOff>66675</xdr:colOff>
      <xdr:row>0</xdr:row>
      <xdr:rowOff>628650</xdr:rowOff>
    </xdr:to>
    <xdr:pic>
      <xdr:nvPicPr>
        <xdr:cNvPr id="2" name="figura14"/>
        <xdr:cNvPicPr preferRelativeResize="1">
          <a:picLocks noChangeAspect="1"/>
        </xdr:cNvPicPr>
      </xdr:nvPicPr>
      <xdr:blipFill>
        <a:blip r:embed="rId2"/>
        <a:stretch>
          <a:fillRect/>
        </a:stretch>
      </xdr:blipFill>
      <xdr:spPr>
        <a:xfrm>
          <a:off x="2667000" y="104775"/>
          <a:ext cx="600075" cy="523875"/>
        </a:xfrm>
        <a:prstGeom prst="rect">
          <a:avLst/>
        </a:prstGeom>
        <a:solidFill>
          <a:srgbClr val="FFFFFF"/>
        </a:solidFill>
        <a:ln w="9525" cmpd="sng">
          <a:noFill/>
        </a:ln>
      </xdr:spPr>
    </xdr:pic>
    <xdr:clientData/>
  </xdr:twoCellAnchor>
  <xdr:twoCellAnchor>
    <xdr:from>
      <xdr:col>1</xdr:col>
      <xdr:colOff>257175</xdr:colOff>
      <xdr:row>4</xdr:row>
      <xdr:rowOff>142875</xdr:rowOff>
    </xdr:from>
    <xdr:to>
      <xdr:col>3</xdr:col>
      <xdr:colOff>523875</xdr:colOff>
      <xdr:row>7</xdr:row>
      <xdr:rowOff>133350</xdr:rowOff>
    </xdr:to>
    <xdr:pic>
      <xdr:nvPicPr>
        <xdr:cNvPr id="3" name="Imagem 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1857375" y="2609850"/>
          <a:ext cx="2905125" cy="542925"/>
        </a:xfrm>
        <a:prstGeom prst="rect">
          <a:avLst/>
        </a:prstGeom>
        <a:noFill/>
        <a:ln w="9525" cmpd="sng">
          <a:noFill/>
        </a:ln>
      </xdr:spPr>
    </xdr:pic>
    <xdr:clientData/>
  </xdr:twoCellAnchor>
  <xdr:twoCellAnchor editAs="oneCell">
    <xdr:from>
      <xdr:col>0</xdr:col>
      <xdr:colOff>219075</xdr:colOff>
      <xdr:row>108</xdr:row>
      <xdr:rowOff>28575</xdr:rowOff>
    </xdr:from>
    <xdr:to>
      <xdr:col>4</xdr:col>
      <xdr:colOff>0</xdr:colOff>
      <xdr:row>113</xdr:row>
      <xdr:rowOff>47625</xdr:rowOff>
    </xdr:to>
    <xdr:pic>
      <xdr:nvPicPr>
        <xdr:cNvPr id="4" name="Imagem 4"/>
        <xdr:cNvPicPr preferRelativeResize="1">
          <a:picLocks noChangeAspect="1"/>
        </xdr:cNvPicPr>
      </xdr:nvPicPr>
      <xdr:blipFill>
        <a:blip r:embed="rId4"/>
        <a:srcRect l="13929" t="43623" r="18800" b="35896"/>
        <a:stretch>
          <a:fillRect/>
        </a:stretch>
      </xdr:blipFill>
      <xdr:spPr>
        <a:xfrm>
          <a:off x="219075" y="29870400"/>
          <a:ext cx="567690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23"/>
  <sheetViews>
    <sheetView tabSelected="1" zoomScalePageLayoutView="0" workbookViewId="0" topLeftCell="A1">
      <selection activeCell="A3" sqref="A3"/>
    </sheetView>
  </sheetViews>
  <sheetFormatPr defaultColWidth="9.00390625" defaultRowHeight="14.25"/>
  <cols>
    <col min="1" max="2" width="21.00390625" style="7" customWidth="1"/>
    <col min="3" max="3" width="13.625" style="7" customWidth="1"/>
    <col min="4" max="4" width="21.75390625" style="7" customWidth="1"/>
  </cols>
  <sheetData>
    <row r="1" spans="1:4" ht="123.75" customHeight="1">
      <c r="A1" s="56" t="s">
        <v>784</v>
      </c>
      <c r="B1" s="57"/>
      <c r="C1" s="57"/>
      <c r="D1" s="57"/>
    </row>
    <row r="2" spans="1:4" ht="42" customHeight="1">
      <c r="A2" s="58" t="s">
        <v>785</v>
      </c>
      <c r="B2" s="59"/>
      <c r="C2" s="59"/>
      <c r="D2" s="59"/>
    </row>
    <row r="3" spans="1:4" ht="14.25">
      <c r="A3" s="1"/>
      <c r="B3" s="1"/>
      <c r="C3" s="1"/>
      <c r="D3" s="1"/>
    </row>
    <row r="4" spans="1:4" ht="14.25">
      <c r="A4" s="60" t="s">
        <v>700</v>
      </c>
      <c r="B4" s="60"/>
      <c r="C4" s="60"/>
      <c r="D4" s="60"/>
    </row>
    <row r="5" spans="1:4" ht="14.25">
      <c r="A5" s="1"/>
      <c r="B5" s="1"/>
      <c r="C5" s="1"/>
      <c r="D5" s="1"/>
    </row>
    <row r="7" spans="1:2" ht="15">
      <c r="A7" s="10" t="s">
        <v>701</v>
      </c>
      <c r="B7" s="11"/>
    </row>
    <row r="9" ht="15">
      <c r="A9" s="12" t="s">
        <v>702</v>
      </c>
    </row>
    <row r="10" ht="15">
      <c r="A10" s="12" t="s">
        <v>703</v>
      </c>
    </row>
    <row r="11" ht="15">
      <c r="A11" s="12" t="s">
        <v>704</v>
      </c>
    </row>
    <row r="12" ht="15">
      <c r="A12" s="12" t="s">
        <v>705</v>
      </c>
    </row>
    <row r="13" ht="15">
      <c r="A13" s="12" t="s">
        <v>706</v>
      </c>
    </row>
    <row r="14" ht="15">
      <c r="A14" s="12" t="s">
        <v>707</v>
      </c>
    </row>
    <row r="15" ht="15">
      <c r="A15" s="12" t="s">
        <v>708</v>
      </c>
    </row>
    <row r="16" ht="15">
      <c r="A16" s="12" t="s">
        <v>709</v>
      </c>
    </row>
    <row r="17" ht="15">
      <c r="A17" s="12" t="s">
        <v>710</v>
      </c>
    </row>
    <row r="18" ht="15">
      <c r="A18" s="12" t="s">
        <v>711</v>
      </c>
    </row>
    <row r="19" ht="15">
      <c r="A19" s="12"/>
    </row>
    <row r="20" ht="15">
      <c r="A20" s="13" t="s">
        <v>712</v>
      </c>
    </row>
    <row r="21" spans="1:4" ht="68.25" customHeight="1">
      <c r="A21" s="61" t="s">
        <v>713</v>
      </c>
      <c r="B21" s="61"/>
      <c r="C21" s="61"/>
      <c r="D21" s="61"/>
    </row>
    <row r="22" spans="1:4" ht="29.25" customHeight="1">
      <c r="A22" s="61" t="s">
        <v>714</v>
      </c>
      <c r="B22" s="61"/>
      <c r="C22" s="61"/>
      <c r="D22" s="61"/>
    </row>
    <row r="23" spans="1:4" ht="15.75" thickBot="1">
      <c r="A23" s="14"/>
      <c r="B23" s="14"/>
      <c r="C23" s="14"/>
      <c r="D23" s="14"/>
    </row>
    <row r="24" spans="1:4" ht="16.5" thickBot="1">
      <c r="A24" s="62" t="s">
        <v>715</v>
      </c>
      <c r="B24" s="63"/>
      <c r="C24" s="63"/>
      <c r="D24" s="64"/>
    </row>
    <row r="25" spans="1:4" ht="15.75" thickBot="1">
      <c r="A25" s="15" t="s">
        <v>716</v>
      </c>
      <c r="B25" s="65" t="s">
        <v>717</v>
      </c>
      <c r="C25" s="66"/>
      <c r="D25" s="67"/>
    </row>
    <row r="26" spans="1:4" ht="15.75" thickBot="1">
      <c r="A26" s="16" t="s">
        <v>718</v>
      </c>
      <c r="B26" s="53" t="s">
        <v>719</v>
      </c>
      <c r="C26" s="54"/>
      <c r="D26" s="55"/>
    </row>
    <row r="27" spans="1:4" ht="15.75" thickBot="1">
      <c r="A27" s="15" t="s">
        <v>720</v>
      </c>
      <c r="B27" s="68" t="s">
        <v>721</v>
      </c>
      <c r="C27" s="69"/>
      <c r="D27" s="70"/>
    </row>
    <row r="28" spans="1:4" ht="15.75" thickBot="1">
      <c r="A28" s="16" t="s">
        <v>722</v>
      </c>
      <c r="B28" s="53" t="s">
        <v>723</v>
      </c>
      <c r="C28" s="54"/>
      <c r="D28" s="55"/>
    </row>
    <row r="29" spans="1:4" ht="15.75" thickBot="1">
      <c r="A29" s="15" t="s">
        <v>724</v>
      </c>
      <c r="B29" s="68" t="s">
        <v>725</v>
      </c>
      <c r="C29" s="69"/>
      <c r="D29" s="70"/>
    </row>
    <row r="30" spans="1:4" ht="15.75" thickBot="1">
      <c r="A30" s="16" t="s">
        <v>726</v>
      </c>
      <c r="B30" s="53" t="s">
        <v>727</v>
      </c>
      <c r="C30" s="54"/>
      <c r="D30" s="55"/>
    </row>
    <row r="31" spans="1:4" ht="15">
      <c r="A31" s="17"/>
      <c r="B31" s="18"/>
      <c r="C31" s="18"/>
      <c r="D31" s="18"/>
    </row>
    <row r="32" ht="21.75" customHeight="1" thickBot="1">
      <c r="A32" s="19" t="s">
        <v>728</v>
      </c>
    </row>
    <row r="33" spans="1:3" ht="15.75" thickBot="1">
      <c r="A33" s="12"/>
      <c r="B33" s="72">
        <v>10943.53</v>
      </c>
      <c r="C33" s="73"/>
    </row>
    <row r="34" spans="1:4" ht="15">
      <c r="A34" s="20"/>
      <c r="B34" s="21"/>
      <c r="C34" s="21"/>
      <c r="D34" s="2"/>
    </row>
    <row r="35" spans="1:4" ht="27" customHeight="1">
      <c r="A35" s="12" t="s">
        <v>729</v>
      </c>
      <c r="D35" s="3">
        <f>D40</f>
        <v>612</v>
      </c>
    </row>
    <row r="36" spans="1:4" ht="23.25" customHeight="1" thickBot="1">
      <c r="A36" s="22" t="s">
        <v>730</v>
      </c>
      <c r="B36" s="8"/>
      <c r="C36" s="8"/>
      <c r="D36" s="23"/>
    </row>
    <row r="37" spans="1:4" ht="30" customHeight="1" thickBot="1">
      <c r="A37" s="74" t="s">
        <v>731</v>
      </c>
      <c r="B37" s="75"/>
      <c r="C37" s="76"/>
      <c r="D37" s="24">
        <v>260</v>
      </c>
    </row>
    <row r="38" spans="1:4" ht="28.5" customHeight="1" thickBot="1">
      <c r="A38" s="77" t="s">
        <v>732</v>
      </c>
      <c r="B38" s="78"/>
      <c r="C38" s="79"/>
      <c r="D38" s="25">
        <v>152</v>
      </c>
    </row>
    <row r="39" spans="1:4" ht="15.75" thickBot="1">
      <c r="A39" s="80" t="s">
        <v>733</v>
      </c>
      <c r="B39" s="81"/>
      <c r="C39" s="82"/>
      <c r="D39" s="26">
        <v>200</v>
      </c>
    </row>
    <row r="40" spans="1:4" ht="15.75" thickBot="1">
      <c r="A40" s="83" t="s">
        <v>734</v>
      </c>
      <c r="B40" s="84"/>
      <c r="C40" s="85"/>
      <c r="D40" s="27">
        <f>SUM(D37:D39)</f>
        <v>612</v>
      </c>
    </row>
    <row r="41" ht="14.25">
      <c r="A41" s="9"/>
    </row>
    <row r="42" spans="1:4" ht="15.75" customHeight="1">
      <c r="A42" s="7" t="s">
        <v>735</v>
      </c>
      <c r="C42" s="28">
        <f>D40/B33</f>
        <v>0.05592345431501535</v>
      </c>
      <c r="D42" s="7" t="s">
        <v>736</v>
      </c>
    </row>
    <row r="44" spans="2:4" ht="15.75">
      <c r="B44" s="29" t="s">
        <v>737</v>
      </c>
      <c r="C44" s="30">
        <f>D40/B33</f>
        <v>0.05592345431501535</v>
      </c>
      <c r="D44" s="31"/>
    </row>
    <row r="45" ht="15">
      <c r="A45" s="32"/>
    </row>
    <row r="46" spans="1:4" ht="32.25" customHeight="1">
      <c r="A46" s="61" t="s">
        <v>738</v>
      </c>
      <c r="B46" s="61"/>
      <c r="C46" s="61"/>
      <c r="D46" s="61"/>
    </row>
    <row r="48" spans="1:4" ht="15.75" thickBot="1">
      <c r="A48" s="33" t="s">
        <v>778</v>
      </c>
      <c r="B48" s="33"/>
      <c r="C48" s="33"/>
      <c r="D48" s="33"/>
    </row>
    <row r="49" spans="1:4" ht="15" thickBot="1">
      <c r="A49" s="71" t="s">
        <v>739</v>
      </c>
      <c r="B49" s="34" t="s">
        <v>697</v>
      </c>
      <c r="C49" s="34" t="s">
        <v>698</v>
      </c>
      <c r="D49" s="34" t="s">
        <v>699</v>
      </c>
    </row>
    <row r="50" spans="1:4" ht="15.75" thickBot="1">
      <c r="A50" s="71"/>
      <c r="B50" s="35">
        <v>0.0529</v>
      </c>
      <c r="C50" s="35">
        <v>0.0592</v>
      </c>
      <c r="D50" s="35">
        <v>0.0793</v>
      </c>
    </row>
    <row r="51" spans="1:4" ht="15">
      <c r="A51" s="17"/>
      <c r="B51" s="18"/>
      <c r="C51" s="18"/>
      <c r="D51" s="18"/>
    </row>
    <row r="52" ht="15">
      <c r="A52" s="13" t="s">
        <v>740</v>
      </c>
    </row>
    <row r="53" spans="1:4" ht="58.5" customHeight="1">
      <c r="A53" s="61" t="s">
        <v>741</v>
      </c>
      <c r="B53" s="86"/>
      <c r="C53" s="86"/>
      <c r="D53" s="86"/>
    </row>
    <row r="54" spans="1:4" ht="25.5" customHeight="1">
      <c r="A54" s="61" t="s">
        <v>742</v>
      </c>
      <c r="B54" s="61"/>
      <c r="C54" s="61"/>
      <c r="D54" s="61"/>
    </row>
    <row r="55" ht="15">
      <c r="A55" s="12"/>
    </row>
    <row r="56" spans="1:4" ht="15.75" thickBot="1">
      <c r="A56" s="5" t="s">
        <v>778</v>
      </c>
      <c r="B56" s="33"/>
      <c r="C56" s="33"/>
      <c r="D56" s="33"/>
    </row>
    <row r="57" spans="1:4" ht="15" thickBot="1">
      <c r="A57" s="71" t="s">
        <v>743</v>
      </c>
      <c r="B57" s="6" t="s">
        <v>697</v>
      </c>
      <c r="C57" s="6" t="s">
        <v>698</v>
      </c>
      <c r="D57" s="6" t="s">
        <v>699</v>
      </c>
    </row>
    <row r="58" spans="1:4" ht="15.75" thickBot="1">
      <c r="A58" s="71"/>
      <c r="B58" s="4">
        <v>0.0025</v>
      </c>
      <c r="C58" s="4">
        <v>0.0051</v>
      </c>
      <c r="D58" s="4">
        <v>0.0056</v>
      </c>
    </row>
    <row r="59" ht="15">
      <c r="A59" s="32"/>
    </row>
    <row r="60" spans="1:3" ht="15.75">
      <c r="A60" s="36"/>
      <c r="B60" s="29" t="s">
        <v>744</v>
      </c>
      <c r="C60" s="37">
        <v>0.0051</v>
      </c>
    </row>
    <row r="61" spans="1:3" ht="15.75">
      <c r="A61" s="36"/>
      <c r="B61" s="38"/>
      <c r="C61" s="39"/>
    </row>
    <row r="62" ht="15">
      <c r="A62" s="13" t="s">
        <v>745</v>
      </c>
    </row>
    <row r="63" ht="15">
      <c r="A63" s="40"/>
    </row>
    <row r="64" spans="1:4" ht="103.5" customHeight="1">
      <c r="A64" s="61" t="s">
        <v>746</v>
      </c>
      <c r="B64" s="86"/>
      <c r="C64" s="86"/>
      <c r="D64" s="86"/>
    </row>
    <row r="65" ht="15">
      <c r="A65" s="41"/>
    </row>
    <row r="66" ht="15.75" thickBot="1">
      <c r="A66" s="5" t="s">
        <v>779</v>
      </c>
    </row>
    <row r="67" spans="1:4" ht="15" thickBot="1">
      <c r="A67" s="71" t="s">
        <v>747</v>
      </c>
      <c r="B67" s="6" t="s">
        <v>697</v>
      </c>
      <c r="C67" s="6" t="s">
        <v>698</v>
      </c>
      <c r="D67" s="6" t="s">
        <v>699</v>
      </c>
    </row>
    <row r="68" spans="1:4" ht="15.75" thickBot="1">
      <c r="A68" s="71"/>
      <c r="B68" s="4">
        <v>0.01</v>
      </c>
      <c r="C68" s="4">
        <v>0.0148</v>
      </c>
      <c r="D68" s="4">
        <v>0.0197</v>
      </c>
    </row>
    <row r="69" ht="15">
      <c r="A69" s="42"/>
    </row>
    <row r="70" spans="1:3" ht="15.75">
      <c r="A70" s="43"/>
      <c r="B70" s="29" t="s">
        <v>748</v>
      </c>
      <c r="C70" s="37">
        <v>0.01</v>
      </c>
    </row>
    <row r="71" ht="15">
      <c r="A71" s="44"/>
    </row>
    <row r="72" spans="1:4" ht="87.75" customHeight="1">
      <c r="A72" s="61" t="s">
        <v>749</v>
      </c>
      <c r="B72" s="86"/>
      <c r="C72" s="86"/>
      <c r="D72" s="86"/>
    </row>
    <row r="73" spans="1:3" ht="15">
      <c r="A73" s="44"/>
      <c r="B73" s="90">
        <f>C70*B33</f>
        <v>109.43530000000001</v>
      </c>
      <c r="C73" s="91"/>
    </row>
    <row r="74" ht="15">
      <c r="A74" s="13" t="s">
        <v>750</v>
      </c>
    </row>
    <row r="75" ht="15">
      <c r="A75" s="12"/>
    </row>
    <row r="76" spans="1:4" ht="99" customHeight="1">
      <c r="A76" s="61" t="s">
        <v>751</v>
      </c>
      <c r="B76" s="61"/>
      <c r="C76" s="61"/>
      <c r="D76" s="61"/>
    </row>
    <row r="77" ht="15">
      <c r="A77" s="12"/>
    </row>
    <row r="78" ht="15.75" thickBot="1">
      <c r="A78" s="5" t="s">
        <v>778</v>
      </c>
    </row>
    <row r="79" spans="1:4" ht="15" thickBot="1">
      <c r="A79" s="71" t="s">
        <v>752</v>
      </c>
      <c r="B79" s="6" t="s">
        <v>697</v>
      </c>
      <c r="C79" s="6" t="s">
        <v>698</v>
      </c>
      <c r="D79" s="6" t="s">
        <v>699</v>
      </c>
    </row>
    <row r="80" spans="1:4" ht="15.75" thickBot="1">
      <c r="A80" s="71"/>
      <c r="B80" s="4">
        <v>0.0101</v>
      </c>
      <c r="C80" s="4">
        <v>0.0107</v>
      </c>
      <c r="D80" s="4">
        <v>0.0111</v>
      </c>
    </row>
    <row r="81" ht="15">
      <c r="A81" s="32"/>
    </row>
    <row r="82" spans="1:3" ht="15.75">
      <c r="A82" s="36"/>
      <c r="B82" s="29" t="s">
        <v>753</v>
      </c>
      <c r="C82" s="37">
        <v>0.0107</v>
      </c>
    </row>
    <row r="83" ht="15">
      <c r="A83" s="40"/>
    </row>
    <row r="84" ht="15">
      <c r="A84" s="13" t="s">
        <v>754</v>
      </c>
    </row>
    <row r="85" ht="14.25">
      <c r="A85" s="13"/>
    </row>
    <row r="86" spans="1:4" ht="38.25" customHeight="1">
      <c r="A86" s="61" t="s">
        <v>755</v>
      </c>
      <c r="B86" s="61"/>
      <c r="C86" s="61"/>
      <c r="D86" s="61"/>
    </row>
    <row r="87" spans="1:4" ht="43.5" customHeight="1">
      <c r="A87" s="61" t="s">
        <v>756</v>
      </c>
      <c r="B87" s="61"/>
      <c r="C87" s="61"/>
      <c r="D87" s="61"/>
    </row>
    <row r="88" ht="15">
      <c r="A88" s="12"/>
    </row>
    <row r="89" ht="15.75" thickBot="1">
      <c r="A89" s="5" t="s">
        <v>778</v>
      </c>
    </row>
    <row r="90" spans="1:4" ht="15" thickBot="1">
      <c r="A90" s="71" t="s">
        <v>757</v>
      </c>
      <c r="B90" s="6" t="s">
        <v>697</v>
      </c>
      <c r="C90" s="6" t="s">
        <v>698</v>
      </c>
      <c r="D90" s="6" t="s">
        <v>699</v>
      </c>
    </row>
    <row r="91" spans="1:4" ht="15.75" thickBot="1">
      <c r="A91" s="71"/>
      <c r="B91" s="4">
        <v>0.08</v>
      </c>
      <c r="C91" s="4">
        <v>0.0831</v>
      </c>
      <c r="D91" s="4">
        <v>0.0951</v>
      </c>
    </row>
    <row r="92" ht="15">
      <c r="A92" s="32"/>
    </row>
    <row r="93" spans="1:3" ht="15.75">
      <c r="A93" s="36"/>
      <c r="B93" s="29" t="s">
        <v>758</v>
      </c>
      <c r="C93" s="37">
        <v>0.08</v>
      </c>
    </row>
    <row r="94" ht="15">
      <c r="A94" s="40"/>
    </row>
    <row r="95" ht="15">
      <c r="A95" s="13" t="s">
        <v>759</v>
      </c>
    </row>
    <row r="96" ht="15">
      <c r="A96" s="12" t="s">
        <v>703</v>
      </c>
    </row>
    <row r="97" spans="1:4" ht="19.5" customHeight="1">
      <c r="A97" s="61" t="s">
        <v>760</v>
      </c>
      <c r="B97" s="61"/>
      <c r="C97" s="61"/>
      <c r="D97" s="61"/>
    </row>
    <row r="98" spans="1:4" ht="19.5" customHeight="1">
      <c r="A98" s="61" t="s">
        <v>761</v>
      </c>
      <c r="B98" s="61"/>
      <c r="C98" s="61"/>
      <c r="D98" s="61"/>
    </row>
    <row r="99" spans="1:4" ht="19.5" customHeight="1">
      <c r="A99" s="61" t="s">
        <v>762</v>
      </c>
      <c r="B99" s="61"/>
      <c r="C99" s="61"/>
      <c r="D99" s="61"/>
    </row>
    <row r="100" ht="15">
      <c r="A100" s="45"/>
    </row>
    <row r="101" spans="1:3" ht="15.75">
      <c r="A101" s="46"/>
      <c r="B101" s="29" t="s">
        <v>763</v>
      </c>
      <c r="C101" s="37">
        <v>0.0615</v>
      </c>
    </row>
    <row r="103" ht="15">
      <c r="A103" s="13" t="s">
        <v>764</v>
      </c>
    </row>
    <row r="104" spans="1:4" ht="36" customHeight="1">
      <c r="A104" s="61" t="s">
        <v>765</v>
      </c>
      <c r="B104" s="61"/>
      <c r="C104" s="61"/>
      <c r="D104" s="61"/>
    </row>
    <row r="105" ht="15">
      <c r="A105" s="47"/>
    </row>
    <row r="106" spans="2:3" ht="15.75">
      <c r="B106" s="29" t="s">
        <v>766</v>
      </c>
      <c r="C106" s="37">
        <f>((1+(C44+C60+C70))*(1+C82)*(1+C93))/(1-C101)-1</f>
        <v>0.2456921445906033</v>
      </c>
    </row>
    <row r="107" ht="15">
      <c r="A107" s="48"/>
    </row>
    <row r="108" spans="1:4" ht="67.5" customHeight="1">
      <c r="A108" s="88" t="s">
        <v>767</v>
      </c>
      <c r="B108" s="89"/>
      <c r="C108" s="89"/>
      <c r="D108" s="89"/>
    </row>
    <row r="109" ht="15">
      <c r="A109" s="49"/>
    </row>
    <row r="110" spans="1:4" ht="15">
      <c r="A110" s="92"/>
      <c r="B110" s="92"/>
      <c r="C110" s="92"/>
      <c r="D110" s="92"/>
    </row>
    <row r="111" ht="15">
      <c r="A111" s="50"/>
    </row>
    <row r="112" ht="15">
      <c r="A112" s="50"/>
    </row>
    <row r="113" ht="14.25"/>
    <row r="114" ht="14.25"/>
    <row r="115" spans="2:3" ht="15">
      <c r="B115" s="93" t="s">
        <v>768</v>
      </c>
      <c r="C115" s="93"/>
    </row>
    <row r="116" spans="2:3" ht="15">
      <c r="B116" s="94">
        <f>100/(100-4.5)*(1+C106)-1</f>
        <v>0.3043896801995847</v>
      </c>
      <c r="C116" s="94"/>
    </row>
    <row r="118" spans="1:4" ht="15">
      <c r="A118" s="51"/>
      <c r="B118" s="51"/>
      <c r="C118" s="51"/>
      <c r="D118" s="51"/>
    </row>
    <row r="119" spans="2:3" ht="15.75">
      <c r="B119" s="95" t="s">
        <v>780</v>
      </c>
      <c r="C119" s="95"/>
    </row>
    <row r="120" spans="2:3" ht="14.25">
      <c r="B120" s="87" t="s">
        <v>781</v>
      </c>
      <c r="C120" s="87"/>
    </row>
    <row r="121" spans="2:3" ht="14.25">
      <c r="B121" s="87" t="s">
        <v>782</v>
      </c>
      <c r="C121" s="87"/>
    </row>
    <row r="122" spans="2:3" ht="14.25">
      <c r="B122" s="87" t="s">
        <v>783</v>
      </c>
      <c r="C122" s="87"/>
    </row>
    <row r="123" spans="1:4" ht="14.25">
      <c r="A123" s="52"/>
      <c r="B123" s="52"/>
      <c r="C123" s="52"/>
      <c r="D123" s="52"/>
    </row>
  </sheetData>
  <sheetProtection/>
  <mergeCells count="43">
    <mergeCell ref="B116:C116"/>
    <mergeCell ref="B119:C119"/>
    <mergeCell ref="B120:C120"/>
    <mergeCell ref="B121:C121"/>
    <mergeCell ref="B122:C122"/>
    <mergeCell ref="A108:D108"/>
    <mergeCell ref="A72:D72"/>
    <mergeCell ref="B73:C73"/>
    <mergeCell ref="A76:D76"/>
    <mergeCell ref="A79:A80"/>
    <mergeCell ref="A86:D86"/>
    <mergeCell ref="A87:D87"/>
    <mergeCell ref="A90:A91"/>
    <mergeCell ref="A97:D97"/>
    <mergeCell ref="A98:D98"/>
    <mergeCell ref="A99:D99"/>
    <mergeCell ref="A104:D104"/>
    <mergeCell ref="A110:D110"/>
    <mergeCell ref="B115:C115"/>
    <mergeCell ref="A67:A68"/>
    <mergeCell ref="B33:C33"/>
    <mergeCell ref="A37:C37"/>
    <mergeCell ref="A38:C38"/>
    <mergeCell ref="A39:C39"/>
    <mergeCell ref="A40:C40"/>
    <mergeCell ref="A46:D46"/>
    <mergeCell ref="A49:A50"/>
    <mergeCell ref="A53:D53"/>
    <mergeCell ref="A54:D54"/>
    <mergeCell ref="A57:A58"/>
    <mergeCell ref="A64:D64"/>
    <mergeCell ref="B30:D30"/>
    <mergeCell ref="A1:D1"/>
    <mergeCell ref="A2:D2"/>
    <mergeCell ref="A4:D4"/>
    <mergeCell ref="A21:D21"/>
    <mergeCell ref="A22:D22"/>
    <mergeCell ref="A24:D24"/>
    <mergeCell ref="B25:D25"/>
    <mergeCell ref="B26:D26"/>
    <mergeCell ref="B27:D27"/>
    <mergeCell ref="B28:D28"/>
    <mergeCell ref="B29:D29"/>
  </mergeCell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355"/>
  <sheetViews>
    <sheetView zoomScalePageLayoutView="0" workbookViewId="0" topLeftCell="A316">
      <selection activeCell="A1" sqref="A1:C354"/>
    </sheetView>
  </sheetViews>
  <sheetFormatPr defaultColWidth="9.00390625" defaultRowHeight="14.25"/>
  <sheetData>
    <row r="1" spans="1:3" ht="14.25">
      <c r="A1" t="s">
        <v>62</v>
      </c>
      <c r="B1" t="s">
        <v>64</v>
      </c>
      <c r="C1">
        <v>101107.16</v>
      </c>
    </row>
    <row r="2" spans="1:3" ht="14.25">
      <c r="A2" t="s">
        <v>278</v>
      </c>
      <c r="B2" t="s">
        <v>164</v>
      </c>
      <c r="C2">
        <v>81017.55</v>
      </c>
    </row>
    <row r="3" spans="1:3" ht="14.25">
      <c r="A3" t="s">
        <v>777</v>
      </c>
      <c r="B3" t="s">
        <v>512</v>
      </c>
      <c r="C3">
        <v>72000</v>
      </c>
    </row>
    <row r="4" spans="1:3" ht="14.25">
      <c r="A4" t="s">
        <v>63</v>
      </c>
      <c r="B4" t="s">
        <v>525</v>
      </c>
      <c r="C4">
        <v>64780</v>
      </c>
    </row>
    <row r="5" spans="1:3" ht="14.25">
      <c r="A5" t="s">
        <v>56</v>
      </c>
      <c r="B5" t="s">
        <v>72</v>
      </c>
      <c r="C5">
        <v>59457.67</v>
      </c>
    </row>
    <row r="6" spans="1:3" ht="14.25">
      <c r="A6" t="s">
        <v>12</v>
      </c>
      <c r="B6" t="s">
        <v>295</v>
      </c>
      <c r="C6">
        <v>55223.04</v>
      </c>
    </row>
    <row r="7" spans="1:3" ht="14.25">
      <c r="A7" t="s">
        <v>773</v>
      </c>
      <c r="B7" t="s">
        <v>673</v>
      </c>
      <c r="C7">
        <v>51677.54</v>
      </c>
    </row>
    <row r="8" spans="1:3" ht="14.25">
      <c r="A8" t="s">
        <v>269</v>
      </c>
      <c r="B8" t="s">
        <v>166</v>
      </c>
      <c r="C8">
        <v>40407.7</v>
      </c>
    </row>
    <row r="9" spans="1:3" ht="14.25">
      <c r="A9" t="s">
        <v>375</v>
      </c>
      <c r="B9" t="s">
        <v>282</v>
      </c>
      <c r="C9">
        <v>32140.8</v>
      </c>
    </row>
    <row r="10" spans="1:3" ht="14.25">
      <c r="A10" t="s">
        <v>55</v>
      </c>
      <c r="B10" t="s">
        <v>258</v>
      </c>
      <c r="C10">
        <v>29109.809999999998</v>
      </c>
    </row>
    <row r="11" spans="1:3" ht="14.25">
      <c r="A11" t="s">
        <v>772</v>
      </c>
      <c r="B11" t="s">
        <v>510</v>
      </c>
      <c r="C11">
        <v>28496.22</v>
      </c>
    </row>
    <row r="12" spans="1:3" ht="14.25">
      <c r="A12" t="s">
        <v>657</v>
      </c>
      <c r="B12" t="s">
        <v>179</v>
      </c>
      <c r="C12">
        <v>25720.36</v>
      </c>
    </row>
    <row r="13" spans="1:3" ht="14.25">
      <c r="A13" t="s">
        <v>91</v>
      </c>
      <c r="B13" t="s">
        <v>689</v>
      </c>
      <c r="C13">
        <v>24105.2</v>
      </c>
    </row>
    <row r="14" spans="1:3" ht="14.25">
      <c r="A14" t="s">
        <v>379</v>
      </c>
      <c r="B14" t="s">
        <v>524</v>
      </c>
      <c r="C14">
        <v>19125.4</v>
      </c>
    </row>
    <row r="15" spans="1:3" ht="14.25">
      <c r="A15" t="s">
        <v>771</v>
      </c>
      <c r="B15" t="s">
        <v>509</v>
      </c>
      <c r="C15">
        <v>19092.49</v>
      </c>
    </row>
    <row r="16" spans="1:3" ht="14.25">
      <c r="A16" t="s">
        <v>380</v>
      </c>
      <c r="B16" t="s">
        <v>523</v>
      </c>
      <c r="C16">
        <v>17887.74</v>
      </c>
    </row>
    <row r="17" spans="1:3" ht="14.25">
      <c r="A17" t="s">
        <v>680</v>
      </c>
      <c r="B17" t="s">
        <v>262</v>
      </c>
      <c r="C17">
        <v>17350</v>
      </c>
    </row>
    <row r="18" spans="1:3" ht="14.25">
      <c r="A18" t="s">
        <v>41</v>
      </c>
      <c r="B18" t="s">
        <v>148</v>
      </c>
      <c r="C18">
        <v>16037.04</v>
      </c>
    </row>
    <row r="19" spans="1:3" ht="14.25">
      <c r="A19" t="s">
        <v>376</v>
      </c>
      <c r="B19" t="s">
        <v>283</v>
      </c>
      <c r="C19">
        <v>15905.76</v>
      </c>
    </row>
    <row r="20" spans="1:3" ht="14.25">
      <c r="A20" t="s">
        <v>18</v>
      </c>
      <c r="B20" t="s">
        <v>330</v>
      </c>
      <c r="C20">
        <v>15750.08</v>
      </c>
    </row>
    <row r="21" spans="1:3" ht="14.25">
      <c r="A21" t="s">
        <v>35</v>
      </c>
      <c r="B21" t="s">
        <v>299</v>
      </c>
      <c r="C21">
        <v>15185.62</v>
      </c>
    </row>
    <row r="22" spans="1:3" ht="14.25">
      <c r="A22" t="s">
        <v>33</v>
      </c>
      <c r="B22" t="s">
        <v>182</v>
      </c>
      <c r="C22">
        <v>14904</v>
      </c>
    </row>
    <row r="23" spans="1:3" ht="14.25">
      <c r="A23" t="s">
        <v>57</v>
      </c>
      <c r="B23" t="s">
        <v>346</v>
      </c>
      <c r="C23">
        <v>14053.59</v>
      </c>
    </row>
    <row r="24" spans="1:3" ht="14.25">
      <c r="A24" t="s">
        <v>663</v>
      </c>
      <c r="B24" t="s">
        <v>344</v>
      </c>
      <c r="C24">
        <v>13555.2</v>
      </c>
    </row>
    <row r="25" spans="1:3" ht="14.25">
      <c r="A25" t="s">
        <v>93</v>
      </c>
      <c r="B25" t="s">
        <v>690</v>
      </c>
      <c r="C25">
        <v>13164</v>
      </c>
    </row>
    <row r="26" spans="1:3" ht="14.25">
      <c r="A26" t="s">
        <v>32</v>
      </c>
      <c r="B26" t="s">
        <v>499</v>
      </c>
      <c r="C26">
        <v>12913.79</v>
      </c>
    </row>
    <row r="27" spans="1:3" ht="14.25">
      <c r="A27" t="s">
        <v>77</v>
      </c>
      <c r="B27" t="s">
        <v>308</v>
      </c>
      <c r="C27">
        <v>12383.16</v>
      </c>
    </row>
    <row r="28" spans="1:3" ht="14.25">
      <c r="A28" t="s">
        <v>274</v>
      </c>
      <c r="B28" t="s">
        <v>347</v>
      </c>
      <c r="C28">
        <v>11768.86</v>
      </c>
    </row>
    <row r="29" spans="1:3" ht="14.25">
      <c r="A29" t="s">
        <v>374</v>
      </c>
      <c r="B29" t="s">
        <v>281</v>
      </c>
      <c r="C29">
        <v>11584.08</v>
      </c>
    </row>
    <row r="30" spans="1:3" ht="14.25">
      <c r="A30" t="s">
        <v>34</v>
      </c>
      <c r="B30" t="s">
        <v>300</v>
      </c>
      <c r="C30">
        <v>11199.31</v>
      </c>
    </row>
    <row r="31" spans="1:3" ht="14.25">
      <c r="A31" t="s">
        <v>774</v>
      </c>
      <c r="B31" t="s">
        <v>516</v>
      </c>
      <c r="C31">
        <v>10657.8</v>
      </c>
    </row>
    <row r="32" spans="1:3" ht="14.25">
      <c r="A32" t="s">
        <v>19</v>
      </c>
      <c r="B32" t="s">
        <v>323</v>
      </c>
      <c r="C32">
        <v>9881.43</v>
      </c>
    </row>
    <row r="33" spans="1:3" ht="14.25">
      <c r="A33" t="s">
        <v>20</v>
      </c>
      <c r="B33" t="s">
        <v>324</v>
      </c>
      <c r="C33">
        <v>9560.67</v>
      </c>
    </row>
    <row r="34" spans="1:3" ht="14.25">
      <c r="A34" t="s">
        <v>654</v>
      </c>
      <c r="B34" t="s">
        <v>175</v>
      </c>
      <c r="C34">
        <v>9420.51</v>
      </c>
    </row>
    <row r="35" spans="1:3" ht="14.25">
      <c r="A35" t="s">
        <v>664</v>
      </c>
      <c r="B35" t="s">
        <v>181</v>
      </c>
      <c r="C35">
        <v>9181.25</v>
      </c>
    </row>
    <row r="36" spans="1:3" ht="14.25">
      <c r="A36" t="s">
        <v>78</v>
      </c>
      <c r="B36" t="s">
        <v>326</v>
      </c>
      <c r="C36">
        <v>8587.31</v>
      </c>
    </row>
    <row r="37" spans="1:3" ht="14.25">
      <c r="A37" t="s">
        <v>319</v>
      </c>
      <c r="B37" t="s">
        <v>315</v>
      </c>
      <c r="C37">
        <v>8184.8</v>
      </c>
    </row>
    <row r="38" spans="1:3" ht="14.25">
      <c r="A38" t="s">
        <v>334</v>
      </c>
      <c r="B38" t="s">
        <v>333</v>
      </c>
      <c r="C38">
        <v>7780.74</v>
      </c>
    </row>
    <row r="39" spans="1:3" ht="14.25">
      <c r="A39" t="s">
        <v>322</v>
      </c>
      <c r="B39" t="s">
        <v>325</v>
      </c>
      <c r="C39">
        <v>7780.71</v>
      </c>
    </row>
    <row r="40" spans="1:3" ht="14.25">
      <c r="A40" t="s">
        <v>335</v>
      </c>
      <c r="B40" t="s">
        <v>308</v>
      </c>
      <c r="C40">
        <v>7537.7</v>
      </c>
    </row>
    <row r="41" spans="1:3" ht="14.25">
      <c r="A41" t="s">
        <v>671</v>
      </c>
      <c r="B41" t="s">
        <v>506</v>
      </c>
      <c r="C41">
        <v>7196.8</v>
      </c>
    </row>
    <row r="42" spans="1:3" ht="14.25">
      <c r="A42" t="s">
        <v>607</v>
      </c>
      <c r="B42" t="s">
        <v>606</v>
      </c>
      <c r="C42">
        <v>6872.08</v>
      </c>
    </row>
    <row r="43" spans="1:3" ht="14.25">
      <c r="A43" t="s">
        <v>48</v>
      </c>
      <c r="B43" t="s">
        <v>305</v>
      </c>
      <c r="C43">
        <v>6395.2</v>
      </c>
    </row>
    <row r="44" spans="1:3" ht="14.25">
      <c r="A44" t="s">
        <v>320</v>
      </c>
      <c r="B44" t="s">
        <v>313</v>
      </c>
      <c r="C44">
        <v>5810.64</v>
      </c>
    </row>
    <row r="45" spans="1:3" ht="14.25">
      <c r="A45" t="s">
        <v>169</v>
      </c>
      <c r="B45" t="s">
        <v>342</v>
      </c>
      <c r="C45">
        <v>5674.49</v>
      </c>
    </row>
    <row r="46" spans="1:3" ht="14.25">
      <c r="A46" t="s">
        <v>43</v>
      </c>
      <c r="B46" t="s">
        <v>387</v>
      </c>
      <c r="C46">
        <v>5634.56</v>
      </c>
    </row>
    <row r="47" spans="1:3" ht="14.25">
      <c r="A47" t="s">
        <v>279</v>
      </c>
      <c r="B47" t="s">
        <v>165</v>
      </c>
      <c r="C47">
        <v>5501.45</v>
      </c>
    </row>
    <row r="48" spans="1:3" ht="14.25">
      <c r="A48" t="s">
        <v>58</v>
      </c>
      <c r="B48" t="s">
        <v>341</v>
      </c>
      <c r="C48">
        <v>5310.92</v>
      </c>
    </row>
    <row r="49" spans="1:3" ht="14.25">
      <c r="A49" t="s">
        <v>13</v>
      </c>
      <c r="B49" t="s">
        <v>297</v>
      </c>
      <c r="C49">
        <v>5245.38</v>
      </c>
    </row>
    <row r="50" spans="1:3" ht="14.25">
      <c r="A50" t="s">
        <v>291</v>
      </c>
      <c r="B50" t="s">
        <v>285</v>
      </c>
      <c r="C50">
        <v>5071.89</v>
      </c>
    </row>
    <row r="51" spans="1:3" ht="14.25">
      <c r="A51" t="s">
        <v>679</v>
      </c>
      <c r="B51" t="s">
        <v>261</v>
      </c>
      <c r="C51">
        <v>5012.549999999999</v>
      </c>
    </row>
    <row r="52" spans="1:3" ht="14.25">
      <c r="A52" t="s">
        <v>137</v>
      </c>
      <c r="B52" t="s">
        <v>142</v>
      </c>
      <c r="C52">
        <v>4926.55</v>
      </c>
    </row>
    <row r="53" spans="1:3" ht="14.25">
      <c r="A53" t="s">
        <v>17</v>
      </c>
      <c r="B53" t="s">
        <v>328</v>
      </c>
      <c r="C53">
        <v>4750.2</v>
      </c>
    </row>
    <row r="54" spans="1:3" ht="14.25">
      <c r="A54" t="s">
        <v>28</v>
      </c>
      <c r="B54" t="s">
        <v>301</v>
      </c>
      <c r="C54">
        <v>4676.28</v>
      </c>
    </row>
    <row r="55" spans="1:3" ht="14.25">
      <c r="A55" t="s">
        <v>15</v>
      </c>
      <c r="B55" t="s">
        <v>331</v>
      </c>
      <c r="C55">
        <v>4621.98</v>
      </c>
    </row>
    <row r="56" spans="1:3" ht="14.25">
      <c r="A56" t="s">
        <v>592</v>
      </c>
      <c r="B56" t="s">
        <v>536</v>
      </c>
      <c r="C56">
        <v>4560</v>
      </c>
    </row>
    <row r="57" spans="1:3" ht="14.25">
      <c r="A57" t="s">
        <v>38</v>
      </c>
      <c r="B57" t="s">
        <v>145</v>
      </c>
      <c r="C57">
        <v>4256.64</v>
      </c>
    </row>
    <row r="58" spans="1:3" ht="14.25">
      <c r="A58" t="s">
        <v>40</v>
      </c>
      <c r="B58" t="s">
        <v>147</v>
      </c>
      <c r="C58">
        <v>4132.28</v>
      </c>
    </row>
    <row r="59" spans="1:3" ht="14.25">
      <c r="A59" t="s">
        <v>24</v>
      </c>
      <c r="B59" t="s">
        <v>310</v>
      </c>
      <c r="C59">
        <v>4006.34</v>
      </c>
    </row>
    <row r="60" spans="1:3" ht="14.25">
      <c r="A60" t="s">
        <v>96</v>
      </c>
      <c r="B60" t="s">
        <v>693</v>
      </c>
      <c r="C60">
        <v>3924.99</v>
      </c>
    </row>
    <row r="61" spans="2:3" ht="14.25">
      <c r="B61" t="s">
        <v>511</v>
      </c>
      <c r="C61">
        <v>3879.16</v>
      </c>
    </row>
    <row r="62" spans="1:3" ht="14.25">
      <c r="A62" t="s">
        <v>655</v>
      </c>
      <c r="B62" t="s">
        <v>353</v>
      </c>
      <c r="C62">
        <v>3837.58</v>
      </c>
    </row>
    <row r="63" spans="1:3" ht="14.25">
      <c r="A63" t="s">
        <v>624</v>
      </c>
      <c r="B63" t="s">
        <v>565</v>
      </c>
      <c r="C63">
        <v>3617.6</v>
      </c>
    </row>
    <row r="64" spans="1:3" ht="14.25">
      <c r="A64" t="s">
        <v>21</v>
      </c>
      <c r="B64" t="s">
        <v>316</v>
      </c>
      <c r="C64">
        <v>3537.71</v>
      </c>
    </row>
    <row r="65" spans="1:3" ht="14.25">
      <c r="A65" t="s">
        <v>775</v>
      </c>
      <c r="B65" t="s">
        <v>528</v>
      </c>
      <c r="C65">
        <v>3460</v>
      </c>
    </row>
    <row r="66" spans="1:3" ht="14.25">
      <c r="A66" t="s">
        <v>289</v>
      </c>
      <c r="B66" t="s">
        <v>294</v>
      </c>
      <c r="C66">
        <v>3395.32</v>
      </c>
    </row>
    <row r="67" spans="1:3" ht="14.25">
      <c r="A67" t="s">
        <v>42</v>
      </c>
      <c r="B67" t="s">
        <v>149</v>
      </c>
      <c r="C67">
        <v>3376.34</v>
      </c>
    </row>
    <row r="68" spans="1:3" ht="14.25">
      <c r="A68" t="s">
        <v>470</v>
      </c>
      <c r="B68" t="s">
        <v>155</v>
      </c>
      <c r="C68">
        <v>3233.88</v>
      </c>
    </row>
    <row r="69" spans="1:3" ht="14.25">
      <c r="A69" t="s">
        <v>44</v>
      </c>
      <c r="B69" t="s">
        <v>340</v>
      </c>
      <c r="C69">
        <v>3211.5</v>
      </c>
    </row>
    <row r="70" spans="1:3" ht="14.25">
      <c r="A70" t="s">
        <v>95</v>
      </c>
      <c r="B70" t="s">
        <v>692</v>
      </c>
      <c r="C70">
        <v>3160</v>
      </c>
    </row>
    <row r="71" spans="1:3" ht="14.25">
      <c r="A71" t="s">
        <v>608</v>
      </c>
      <c r="B71" t="s">
        <v>549</v>
      </c>
      <c r="C71">
        <v>3112.2</v>
      </c>
    </row>
    <row r="72" spans="1:3" ht="14.25">
      <c r="A72" t="s">
        <v>628</v>
      </c>
      <c r="B72" t="s">
        <v>569</v>
      </c>
      <c r="C72">
        <v>3109.96</v>
      </c>
    </row>
    <row r="73" spans="1:3" ht="14.25">
      <c r="A73" t="s">
        <v>46</v>
      </c>
      <c r="B73" t="s">
        <v>150</v>
      </c>
      <c r="C73">
        <v>3084.41</v>
      </c>
    </row>
    <row r="74" spans="1:3" ht="14.25">
      <c r="A74" t="s">
        <v>660</v>
      </c>
      <c r="B74" t="s">
        <v>356</v>
      </c>
      <c r="C74">
        <v>2939.41</v>
      </c>
    </row>
    <row r="75" spans="1:3" ht="14.25">
      <c r="A75" t="s">
        <v>0</v>
      </c>
      <c r="B75" t="s">
        <v>1</v>
      </c>
      <c r="C75">
        <v>2915.04</v>
      </c>
    </row>
    <row r="76" spans="1:3" ht="14.25">
      <c r="A76" t="s">
        <v>463</v>
      </c>
      <c r="B76" t="s">
        <v>482</v>
      </c>
      <c r="C76">
        <v>2744.5</v>
      </c>
    </row>
    <row r="77" spans="1:3" ht="14.25">
      <c r="A77" t="s">
        <v>173</v>
      </c>
      <c r="B77" t="s">
        <v>505</v>
      </c>
      <c r="C77">
        <v>2670.92</v>
      </c>
    </row>
    <row r="78" spans="1:3" ht="14.25">
      <c r="A78" t="s">
        <v>465</v>
      </c>
      <c r="B78" t="s">
        <v>484</v>
      </c>
      <c r="C78">
        <v>2662.14</v>
      </c>
    </row>
    <row r="79" spans="1:3" ht="14.25">
      <c r="A79" t="s">
        <v>50</v>
      </c>
      <c r="B79" t="s">
        <v>386</v>
      </c>
      <c r="C79">
        <v>2646.69</v>
      </c>
    </row>
    <row r="80" spans="1:3" ht="14.25">
      <c r="A80" t="s">
        <v>373</v>
      </c>
      <c r="B80" t="s">
        <v>384</v>
      </c>
      <c r="C80">
        <v>2593.35</v>
      </c>
    </row>
    <row r="81" spans="1:3" ht="14.25">
      <c r="A81" t="s">
        <v>661</v>
      </c>
      <c r="B81" t="s">
        <v>178</v>
      </c>
      <c r="C81">
        <v>2570.61</v>
      </c>
    </row>
    <row r="82" spans="1:3" ht="14.25">
      <c r="A82" t="s">
        <v>467</v>
      </c>
      <c r="B82" t="s">
        <v>152</v>
      </c>
      <c r="C82">
        <v>2412.06</v>
      </c>
    </row>
    <row r="83" spans="1:3" ht="14.25">
      <c r="A83" t="s">
        <v>172</v>
      </c>
      <c r="B83" t="s">
        <v>504</v>
      </c>
      <c r="C83">
        <v>2410.21</v>
      </c>
    </row>
    <row r="84" spans="1:3" ht="14.25">
      <c r="A84" t="s">
        <v>60</v>
      </c>
      <c r="B84" t="s">
        <v>514</v>
      </c>
      <c r="C84">
        <v>2349.36</v>
      </c>
    </row>
    <row r="85" spans="1:3" ht="14.25">
      <c r="A85" t="s">
        <v>677</v>
      </c>
      <c r="B85" t="s">
        <v>259</v>
      </c>
      <c r="C85">
        <v>2345.84</v>
      </c>
    </row>
    <row r="86" spans="1:3" ht="14.25">
      <c r="A86" t="s">
        <v>37</v>
      </c>
      <c r="B86" t="s">
        <v>144</v>
      </c>
      <c r="C86">
        <v>2324.31</v>
      </c>
    </row>
    <row r="87" spans="1:3" ht="14.25">
      <c r="A87" t="s">
        <v>4</v>
      </c>
      <c r="B87" t="s">
        <v>80</v>
      </c>
      <c r="C87">
        <v>2249.3</v>
      </c>
    </row>
    <row r="88" spans="1:3" ht="14.25">
      <c r="A88" t="s">
        <v>275</v>
      </c>
      <c r="B88" t="s">
        <v>350</v>
      </c>
      <c r="C88">
        <v>2212.76</v>
      </c>
    </row>
    <row r="89" spans="1:3" ht="14.25">
      <c r="A89" t="s">
        <v>659</v>
      </c>
      <c r="B89" t="s">
        <v>345</v>
      </c>
      <c r="C89">
        <v>2199.86</v>
      </c>
    </row>
    <row r="90" spans="1:3" ht="14.25">
      <c r="A90" t="s">
        <v>653</v>
      </c>
      <c r="B90" t="s">
        <v>496</v>
      </c>
      <c r="C90">
        <v>2179.25</v>
      </c>
    </row>
    <row r="91" spans="1:3" ht="14.25">
      <c r="A91" t="s">
        <v>3</v>
      </c>
      <c r="B91" t="s">
        <v>65</v>
      </c>
      <c r="C91">
        <v>2141.44</v>
      </c>
    </row>
    <row r="92" spans="1:3" ht="14.25">
      <c r="A92" t="s">
        <v>681</v>
      </c>
      <c r="B92" t="s">
        <v>263</v>
      </c>
      <c r="C92">
        <v>2130.6600000000003</v>
      </c>
    </row>
    <row r="93" spans="1:3" ht="14.25">
      <c r="A93" t="s">
        <v>90</v>
      </c>
      <c r="B93" t="s">
        <v>688</v>
      </c>
      <c r="C93">
        <v>2122.36</v>
      </c>
    </row>
    <row r="94" spans="1:3" ht="14.25">
      <c r="A94" t="s">
        <v>271</v>
      </c>
      <c r="B94" t="s">
        <v>351</v>
      </c>
      <c r="C94">
        <v>2103.61</v>
      </c>
    </row>
    <row r="95" spans="1:3" ht="14.25">
      <c r="A95" t="s">
        <v>472</v>
      </c>
      <c r="B95" t="s">
        <v>157</v>
      </c>
      <c r="C95">
        <v>2051.8</v>
      </c>
    </row>
    <row r="96" spans="1:3" ht="14.25">
      <c r="A96" t="s">
        <v>466</v>
      </c>
      <c r="B96" t="s">
        <v>485</v>
      </c>
      <c r="C96">
        <v>2026.27</v>
      </c>
    </row>
    <row r="97" spans="1:3" ht="14.25">
      <c r="A97" t="s">
        <v>669</v>
      </c>
      <c r="B97" t="s">
        <v>265</v>
      </c>
      <c r="C97">
        <v>2000.19</v>
      </c>
    </row>
    <row r="98" spans="1:3" ht="14.25">
      <c r="A98" t="s">
        <v>53</v>
      </c>
      <c r="B98" t="s">
        <v>533</v>
      </c>
      <c r="C98">
        <v>1911</v>
      </c>
    </row>
    <row r="99" spans="1:3" ht="14.25">
      <c r="A99" t="s">
        <v>594</v>
      </c>
      <c r="B99" t="s">
        <v>538</v>
      </c>
      <c r="C99">
        <v>1911</v>
      </c>
    </row>
    <row r="100" spans="1:3" ht="14.25">
      <c r="A100" t="s">
        <v>597</v>
      </c>
      <c r="B100" t="s">
        <v>541</v>
      </c>
      <c r="C100">
        <v>1911</v>
      </c>
    </row>
    <row r="101" spans="1:3" ht="14.25">
      <c r="A101" t="s">
        <v>469</v>
      </c>
      <c r="B101" t="s">
        <v>154</v>
      </c>
      <c r="C101">
        <v>1855.74</v>
      </c>
    </row>
    <row r="102" spans="1:3" ht="14.25">
      <c r="A102" t="s">
        <v>598</v>
      </c>
      <c r="B102" t="s">
        <v>542</v>
      </c>
      <c r="C102">
        <v>1844.4</v>
      </c>
    </row>
    <row r="103" spans="1:3" ht="14.25">
      <c r="A103" t="s">
        <v>25</v>
      </c>
      <c r="B103" t="s">
        <v>311</v>
      </c>
      <c r="C103">
        <v>1823.2</v>
      </c>
    </row>
    <row r="104" spans="1:3" ht="14.25">
      <c r="A104" t="s">
        <v>381</v>
      </c>
      <c r="B104" t="s">
        <v>327</v>
      </c>
      <c r="C104">
        <v>1805.94</v>
      </c>
    </row>
    <row r="105" spans="1:3" ht="14.25">
      <c r="A105" t="s">
        <v>378</v>
      </c>
      <c r="B105" t="s">
        <v>650</v>
      </c>
      <c r="C105">
        <v>1724.76</v>
      </c>
    </row>
    <row r="106" spans="1:3" ht="14.25">
      <c r="A106" t="s">
        <v>776</v>
      </c>
      <c r="B106" t="s">
        <v>529</v>
      </c>
      <c r="C106">
        <v>1690</v>
      </c>
    </row>
    <row r="107" spans="1:3" ht="14.25">
      <c r="A107" t="s">
        <v>272</v>
      </c>
      <c r="B107" t="s">
        <v>350</v>
      </c>
      <c r="C107">
        <v>1688.52</v>
      </c>
    </row>
    <row r="108" spans="1:3" ht="14.25">
      <c r="A108" t="s">
        <v>94</v>
      </c>
      <c r="B108" t="s">
        <v>691</v>
      </c>
      <c r="C108">
        <v>1687.5</v>
      </c>
    </row>
    <row r="109" spans="1:3" ht="14.25">
      <c r="A109" t="s">
        <v>362</v>
      </c>
      <c r="B109" t="s">
        <v>363</v>
      </c>
      <c r="C109">
        <v>1675</v>
      </c>
    </row>
    <row r="110" spans="1:3" ht="14.25">
      <c r="A110" t="s">
        <v>674</v>
      </c>
      <c r="B110" t="s">
        <v>255</v>
      </c>
      <c r="C110">
        <v>1666.17</v>
      </c>
    </row>
    <row r="111" spans="1:3" ht="14.25">
      <c r="A111" t="s">
        <v>47</v>
      </c>
      <c r="B111" t="s">
        <v>151</v>
      </c>
      <c r="C111">
        <v>1663.16</v>
      </c>
    </row>
    <row r="112" spans="1:3" ht="14.25">
      <c r="A112" t="s">
        <v>615</v>
      </c>
      <c r="B112" t="s">
        <v>556</v>
      </c>
      <c r="C112">
        <v>1650</v>
      </c>
    </row>
    <row r="113" spans="1:3" ht="14.25">
      <c r="A113" t="s">
        <v>39</v>
      </c>
      <c r="B113" t="s">
        <v>146</v>
      </c>
      <c r="C113">
        <v>1643</v>
      </c>
    </row>
    <row r="114" spans="1:3" ht="14.25">
      <c r="A114" t="s">
        <v>268</v>
      </c>
      <c r="B114" t="s">
        <v>696</v>
      </c>
      <c r="C114">
        <v>1618</v>
      </c>
    </row>
    <row r="115" spans="1:3" ht="14.25">
      <c r="A115" t="s">
        <v>633</v>
      </c>
      <c r="B115" t="s">
        <v>634</v>
      </c>
      <c r="C115">
        <v>1600.72</v>
      </c>
    </row>
    <row r="116" spans="1:3" ht="14.25">
      <c r="A116" t="s">
        <v>54</v>
      </c>
      <c r="B116" t="s">
        <v>534</v>
      </c>
      <c r="C116">
        <v>1520</v>
      </c>
    </row>
    <row r="117" spans="1:3" ht="14.25">
      <c r="A117" t="s">
        <v>595</v>
      </c>
      <c r="B117" t="s">
        <v>539</v>
      </c>
      <c r="C117">
        <v>1520</v>
      </c>
    </row>
    <row r="118" spans="1:3" ht="14.25">
      <c r="A118" t="s">
        <v>97</v>
      </c>
      <c r="B118" t="s">
        <v>694</v>
      </c>
      <c r="C118">
        <v>1517.76</v>
      </c>
    </row>
    <row r="119" spans="1:3" ht="14.25">
      <c r="A119" t="s">
        <v>98</v>
      </c>
      <c r="B119" t="s">
        <v>83</v>
      </c>
      <c r="C119">
        <v>1504.3</v>
      </c>
    </row>
    <row r="120" spans="1:3" ht="14.25">
      <c r="A120" t="s">
        <v>665</v>
      </c>
      <c r="B120" t="s">
        <v>497</v>
      </c>
      <c r="C120">
        <v>1493.4</v>
      </c>
    </row>
    <row r="121" spans="1:3" ht="14.25">
      <c r="A121" t="s">
        <v>133</v>
      </c>
      <c r="B121" t="s">
        <v>120</v>
      </c>
      <c r="C121">
        <v>1466.02</v>
      </c>
    </row>
    <row r="122" spans="1:3" ht="14.25">
      <c r="A122" t="s">
        <v>519</v>
      </c>
      <c r="B122" t="s">
        <v>358</v>
      </c>
      <c r="C122">
        <v>1447.4</v>
      </c>
    </row>
    <row r="123" spans="1:3" ht="14.25">
      <c r="A123" t="s">
        <v>418</v>
      </c>
      <c r="B123" t="s">
        <v>214</v>
      </c>
      <c r="C123">
        <v>1383.2</v>
      </c>
    </row>
    <row r="124" spans="1:3" ht="14.25">
      <c r="A124" t="s">
        <v>625</v>
      </c>
      <c r="B124" t="s">
        <v>566</v>
      </c>
      <c r="C124">
        <v>1379.2</v>
      </c>
    </row>
    <row r="125" spans="1:3" ht="14.25">
      <c r="A125" t="s">
        <v>292</v>
      </c>
      <c r="B125" t="s">
        <v>286</v>
      </c>
      <c r="C125">
        <v>1350.84</v>
      </c>
    </row>
    <row r="126" spans="1:3" ht="14.25">
      <c r="A126" t="s">
        <v>479</v>
      </c>
      <c r="B126" t="s">
        <v>159</v>
      </c>
      <c r="C126">
        <v>1327.43</v>
      </c>
    </row>
    <row r="127" spans="1:3" ht="14.25">
      <c r="A127" t="s">
        <v>14</v>
      </c>
      <c r="B127" t="s">
        <v>332</v>
      </c>
      <c r="C127">
        <v>1312.89</v>
      </c>
    </row>
    <row r="128" spans="1:3" ht="14.25">
      <c r="A128" t="s">
        <v>684</v>
      </c>
      <c r="B128" t="s">
        <v>266</v>
      </c>
      <c r="C128">
        <v>1308.3</v>
      </c>
    </row>
    <row r="129" spans="1:3" ht="14.25">
      <c r="A129" t="s">
        <v>68</v>
      </c>
      <c r="B129" t="s">
        <v>108</v>
      </c>
      <c r="C129">
        <v>1307.82</v>
      </c>
    </row>
    <row r="130" spans="1:3" ht="14.25">
      <c r="A130" t="s">
        <v>626</v>
      </c>
      <c r="B130" t="s">
        <v>567</v>
      </c>
      <c r="C130">
        <v>1291.4</v>
      </c>
    </row>
    <row r="131" spans="1:3" ht="14.25">
      <c r="A131" t="s">
        <v>426</v>
      </c>
      <c r="B131" t="s">
        <v>222</v>
      </c>
      <c r="C131">
        <v>1288.79</v>
      </c>
    </row>
    <row r="132" spans="1:3" ht="14.25">
      <c r="A132" t="s">
        <v>495</v>
      </c>
      <c r="B132" t="s">
        <v>354</v>
      </c>
      <c r="C132">
        <v>1280.79</v>
      </c>
    </row>
    <row r="133" spans="1:3" ht="14.25">
      <c r="A133" t="s">
        <v>388</v>
      </c>
      <c r="B133" t="s">
        <v>184</v>
      </c>
      <c r="C133">
        <v>1259.74</v>
      </c>
    </row>
    <row r="134" spans="1:3" ht="14.25">
      <c r="A134" t="s">
        <v>614</v>
      </c>
      <c r="B134" t="s">
        <v>555</v>
      </c>
      <c r="C134">
        <v>1245</v>
      </c>
    </row>
    <row r="135" spans="1:3" ht="14.25">
      <c r="A135" t="s">
        <v>2</v>
      </c>
      <c r="B135" t="s">
        <v>79</v>
      </c>
      <c r="C135">
        <v>1226.31</v>
      </c>
    </row>
    <row r="136" spans="1:3" ht="14.25">
      <c r="A136" t="s">
        <v>290</v>
      </c>
      <c r="B136" t="s">
        <v>360</v>
      </c>
      <c r="C136">
        <v>1223.6</v>
      </c>
    </row>
    <row r="137" spans="1:3" ht="14.25">
      <c r="A137" t="s">
        <v>52</v>
      </c>
      <c r="B137" t="s">
        <v>532</v>
      </c>
      <c r="C137">
        <v>1218</v>
      </c>
    </row>
    <row r="138" spans="1:3" ht="14.25">
      <c r="A138" t="s">
        <v>593</v>
      </c>
      <c r="B138" t="s">
        <v>537</v>
      </c>
      <c r="C138">
        <v>1218</v>
      </c>
    </row>
    <row r="139" spans="1:3" ht="14.25">
      <c r="A139" t="s">
        <v>596</v>
      </c>
      <c r="B139" t="s">
        <v>540</v>
      </c>
      <c r="C139">
        <v>1218</v>
      </c>
    </row>
    <row r="140" spans="1:3" ht="14.25">
      <c r="A140" t="s">
        <v>424</v>
      </c>
      <c r="B140" t="s">
        <v>220</v>
      </c>
      <c r="C140">
        <v>1206.54</v>
      </c>
    </row>
    <row r="141" spans="1:3" ht="14.25">
      <c r="A141" t="s">
        <v>170</v>
      </c>
      <c r="B141" t="s">
        <v>502</v>
      </c>
      <c r="C141">
        <v>1197.44</v>
      </c>
    </row>
    <row r="142" spans="1:3" ht="14.25">
      <c r="A142" t="s">
        <v>493</v>
      </c>
      <c r="B142" t="s">
        <v>162</v>
      </c>
      <c r="C142">
        <v>1148.18</v>
      </c>
    </row>
    <row r="143" spans="1:3" ht="14.25">
      <c r="A143" t="s">
        <v>651</v>
      </c>
      <c r="B143" t="s">
        <v>9</v>
      </c>
      <c r="C143">
        <v>1140.96</v>
      </c>
    </row>
    <row r="144" spans="1:3" ht="14.25">
      <c r="A144" t="s">
        <v>623</v>
      </c>
      <c r="B144" t="s">
        <v>564</v>
      </c>
      <c r="C144">
        <v>1113.48</v>
      </c>
    </row>
    <row r="145" spans="1:3" ht="14.25">
      <c r="A145" t="s">
        <v>621</v>
      </c>
      <c r="B145" t="s">
        <v>562</v>
      </c>
      <c r="C145">
        <v>1102.96</v>
      </c>
    </row>
    <row r="146" spans="1:3" ht="14.25">
      <c r="A146" t="s">
        <v>652</v>
      </c>
      <c r="B146" t="s">
        <v>168</v>
      </c>
      <c r="C146">
        <v>1053.64</v>
      </c>
    </row>
    <row r="147" spans="1:3" ht="14.25">
      <c r="A147" t="s">
        <v>616</v>
      </c>
      <c r="B147" t="s">
        <v>557</v>
      </c>
      <c r="C147">
        <v>1031.25</v>
      </c>
    </row>
    <row r="148" spans="1:3" ht="14.25">
      <c r="A148" t="s">
        <v>99</v>
      </c>
      <c r="B148" t="s">
        <v>695</v>
      </c>
      <c r="C148">
        <v>1023</v>
      </c>
    </row>
    <row r="149" spans="1:3" ht="14.25">
      <c r="A149" t="s">
        <v>591</v>
      </c>
      <c r="B149" t="s">
        <v>535</v>
      </c>
      <c r="C149">
        <v>1015</v>
      </c>
    </row>
    <row r="150" spans="1:3" ht="14.25">
      <c r="A150" t="s">
        <v>668</v>
      </c>
      <c r="B150" t="s">
        <v>498</v>
      </c>
      <c r="C150">
        <v>1003.02</v>
      </c>
    </row>
    <row r="151" spans="1:3" ht="14.25">
      <c r="A151" t="s">
        <v>452</v>
      </c>
      <c r="B151" t="s">
        <v>248</v>
      </c>
      <c r="C151">
        <v>995.43</v>
      </c>
    </row>
    <row r="152" spans="1:3" ht="14.25">
      <c r="A152" t="s">
        <v>69</v>
      </c>
      <c r="B152" t="s">
        <v>109</v>
      </c>
      <c r="C152">
        <v>984.86</v>
      </c>
    </row>
    <row r="153" spans="1:3" ht="14.25">
      <c r="A153" t="s">
        <v>599</v>
      </c>
      <c r="B153" t="s">
        <v>543</v>
      </c>
      <c r="C153">
        <v>984</v>
      </c>
    </row>
    <row r="154" spans="1:3" ht="14.25">
      <c r="A154" t="s">
        <v>683</v>
      </c>
      <c r="B154" t="s">
        <v>280</v>
      </c>
      <c r="C154">
        <v>981.44</v>
      </c>
    </row>
    <row r="155" spans="1:3" ht="14.25">
      <c r="A155" t="s">
        <v>676</v>
      </c>
      <c r="B155" t="s">
        <v>257</v>
      </c>
      <c r="C155">
        <v>915.5799999999999</v>
      </c>
    </row>
    <row r="156" spans="1:3" ht="14.25">
      <c r="A156" t="s">
        <v>385</v>
      </c>
      <c r="B156" t="s">
        <v>589</v>
      </c>
      <c r="C156">
        <v>912</v>
      </c>
    </row>
    <row r="157" spans="1:3" ht="14.25">
      <c r="A157" t="s">
        <v>101</v>
      </c>
      <c r="B157" t="s">
        <v>87</v>
      </c>
      <c r="C157">
        <v>892.47</v>
      </c>
    </row>
    <row r="158" spans="1:3" ht="14.25">
      <c r="A158" t="s">
        <v>590</v>
      </c>
      <c r="B158" t="s">
        <v>531</v>
      </c>
      <c r="C158">
        <v>884.1</v>
      </c>
    </row>
    <row r="159" spans="1:3" ht="14.25">
      <c r="A159" t="s">
        <v>474</v>
      </c>
      <c r="B159" t="s">
        <v>486</v>
      </c>
      <c r="C159">
        <v>877.24</v>
      </c>
    </row>
    <row r="160" spans="1:3" ht="14.25">
      <c r="A160" t="s">
        <v>364</v>
      </c>
      <c r="B160" t="s">
        <v>127</v>
      </c>
      <c r="C160">
        <v>865.96</v>
      </c>
    </row>
    <row r="161" spans="1:3" ht="14.25">
      <c r="A161" t="s">
        <v>462</v>
      </c>
      <c r="B161" t="s">
        <v>254</v>
      </c>
      <c r="C161">
        <v>861.81</v>
      </c>
    </row>
    <row r="162" spans="1:3" ht="14.25">
      <c r="A162" t="s">
        <v>647</v>
      </c>
      <c r="B162" t="s">
        <v>586</v>
      </c>
      <c r="C162">
        <v>808.11</v>
      </c>
    </row>
    <row r="163" spans="1:3" ht="14.25">
      <c r="A163" t="s">
        <v>100</v>
      </c>
      <c r="B163" t="s">
        <v>86</v>
      </c>
      <c r="C163">
        <v>807.5</v>
      </c>
    </row>
    <row r="164" spans="1:3" ht="14.25">
      <c r="A164" t="s">
        <v>468</v>
      </c>
      <c r="B164" t="s">
        <v>153</v>
      </c>
      <c r="C164">
        <v>804.06</v>
      </c>
    </row>
    <row r="165" spans="1:3" ht="14.25">
      <c r="A165" t="s">
        <v>23</v>
      </c>
      <c r="B165" t="s">
        <v>317</v>
      </c>
      <c r="C165">
        <v>785.26</v>
      </c>
    </row>
    <row r="166" spans="1:3" ht="14.25">
      <c r="A166" t="s">
        <v>45</v>
      </c>
      <c r="B166" t="s">
        <v>307</v>
      </c>
      <c r="C166">
        <v>769.96</v>
      </c>
    </row>
    <row r="167" spans="1:3" ht="14.25">
      <c r="A167" t="s">
        <v>667</v>
      </c>
      <c r="B167" t="s">
        <v>769</v>
      </c>
      <c r="C167">
        <v>767.81</v>
      </c>
    </row>
    <row r="168" spans="1:3" ht="14.25">
      <c r="A168" t="s">
        <v>135</v>
      </c>
      <c r="B168" t="s">
        <v>122</v>
      </c>
      <c r="C168">
        <v>763.27</v>
      </c>
    </row>
    <row r="169" spans="1:3" ht="14.25">
      <c r="A169" t="s">
        <v>471</v>
      </c>
      <c r="B169" t="s">
        <v>156</v>
      </c>
      <c r="C169">
        <v>760.88</v>
      </c>
    </row>
    <row r="170" spans="1:3" ht="14.25">
      <c r="A170" t="s">
        <v>76</v>
      </c>
      <c r="B170" t="s">
        <v>115</v>
      </c>
      <c r="C170">
        <v>735.72</v>
      </c>
    </row>
    <row r="171" spans="1:3" ht="14.25">
      <c r="A171" t="s">
        <v>620</v>
      </c>
      <c r="B171" t="s">
        <v>561</v>
      </c>
      <c r="C171">
        <v>715.44</v>
      </c>
    </row>
    <row r="172" spans="1:3" ht="14.25">
      <c r="A172" t="s">
        <v>678</v>
      </c>
      <c r="B172" t="s">
        <v>260</v>
      </c>
      <c r="C172">
        <v>712.3199999999999</v>
      </c>
    </row>
    <row r="173" spans="1:3" ht="14.25">
      <c r="A173" t="s">
        <v>646</v>
      </c>
      <c r="B173" t="s">
        <v>585</v>
      </c>
      <c r="C173">
        <v>710.4</v>
      </c>
    </row>
    <row r="174" spans="1:3" ht="14.25">
      <c r="A174" t="s">
        <v>600</v>
      </c>
      <c r="B174" t="s">
        <v>544</v>
      </c>
      <c r="C174">
        <v>702.45</v>
      </c>
    </row>
    <row r="175" spans="1:3" ht="14.25">
      <c r="A175" t="s">
        <v>171</v>
      </c>
      <c r="B175" t="s">
        <v>503</v>
      </c>
      <c r="C175">
        <v>691.67</v>
      </c>
    </row>
    <row r="176" spans="1:3" ht="14.25">
      <c r="A176" t="s">
        <v>475</v>
      </c>
      <c r="B176" t="s">
        <v>488</v>
      </c>
      <c r="C176">
        <v>683.05</v>
      </c>
    </row>
    <row r="177" spans="1:3" ht="14.25">
      <c r="A177" t="s">
        <v>521</v>
      </c>
      <c r="B177" t="s">
        <v>517</v>
      </c>
      <c r="C177">
        <v>663.76</v>
      </c>
    </row>
    <row r="178" spans="1:3" ht="14.25">
      <c r="A178" t="s">
        <v>36</v>
      </c>
      <c r="B178" t="s">
        <v>298</v>
      </c>
      <c r="C178">
        <v>649.99</v>
      </c>
    </row>
    <row r="179" spans="1:3" ht="14.25">
      <c r="A179" t="s">
        <v>601</v>
      </c>
      <c r="B179" t="s">
        <v>545</v>
      </c>
      <c r="C179">
        <v>639.72</v>
      </c>
    </row>
    <row r="180" spans="1:3" ht="14.25">
      <c r="A180" t="s">
        <v>632</v>
      </c>
      <c r="B180" t="s">
        <v>573</v>
      </c>
      <c r="C180">
        <v>589.38</v>
      </c>
    </row>
    <row r="181" spans="1:3" ht="14.25">
      <c r="A181" t="s">
        <v>682</v>
      </c>
      <c r="B181" t="s">
        <v>264</v>
      </c>
      <c r="C181">
        <v>577</v>
      </c>
    </row>
    <row r="182" spans="1:3" ht="14.25">
      <c r="A182" t="s">
        <v>10</v>
      </c>
      <c r="B182" t="s">
        <v>296</v>
      </c>
      <c r="C182">
        <v>576.22</v>
      </c>
    </row>
    <row r="183" spans="1:3" ht="14.25">
      <c r="A183" t="s">
        <v>520</v>
      </c>
      <c r="B183" t="s">
        <v>357</v>
      </c>
      <c r="C183">
        <v>544.35</v>
      </c>
    </row>
    <row r="184" spans="1:3" ht="14.25">
      <c r="A184" t="s">
        <v>16</v>
      </c>
      <c r="B184" t="s">
        <v>329</v>
      </c>
      <c r="C184">
        <v>540.4</v>
      </c>
    </row>
    <row r="185" spans="1:3" ht="14.25">
      <c r="A185" t="s">
        <v>464</v>
      </c>
      <c r="B185" t="s">
        <v>483</v>
      </c>
      <c r="C185">
        <v>526.66</v>
      </c>
    </row>
    <row r="186" spans="1:3" ht="14.25">
      <c r="A186" t="s">
        <v>401</v>
      </c>
      <c r="B186" t="s">
        <v>197</v>
      </c>
      <c r="C186">
        <v>514.64</v>
      </c>
    </row>
    <row r="187" spans="1:3" ht="14.25">
      <c r="A187" t="s">
        <v>656</v>
      </c>
      <c r="B187" t="s">
        <v>176</v>
      </c>
      <c r="C187">
        <v>508.93</v>
      </c>
    </row>
    <row r="188" spans="1:3" ht="14.25">
      <c r="A188" t="s">
        <v>627</v>
      </c>
      <c r="B188" t="s">
        <v>568</v>
      </c>
      <c r="C188">
        <v>499.4</v>
      </c>
    </row>
    <row r="189" spans="1:3" ht="14.25">
      <c r="A189" t="s">
        <v>481</v>
      </c>
      <c r="B189" t="s">
        <v>304</v>
      </c>
      <c r="C189">
        <v>495.65</v>
      </c>
    </row>
    <row r="190" spans="1:3" ht="14.25">
      <c r="A190" t="s">
        <v>293</v>
      </c>
      <c r="B190" t="s">
        <v>287</v>
      </c>
      <c r="C190">
        <v>490.2</v>
      </c>
    </row>
    <row r="191" spans="1:3" ht="14.25">
      <c r="A191" t="s">
        <v>5</v>
      </c>
      <c r="B191" t="s">
        <v>102</v>
      </c>
      <c r="C191">
        <v>479.86</v>
      </c>
    </row>
    <row r="192" spans="1:3" ht="14.25">
      <c r="A192" t="s">
        <v>480</v>
      </c>
      <c r="B192" t="s">
        <v>303</v>
      </c>
      <c r="C192">
        <v>479.8</v>
      </c>
    </row>
    <row r="193" spans="1:3" ht="14.25">
      <c r="A193" t="s">
        <v>610</v>
      </c>
      <c r="B193" t="s">
        <v>551</v>
      </c>
      <c r="C193">
        <v>472</v>
      </c>
    </row>
    <row r="194" spans="1:3" ht="14.25">
      <c r="A194" t="s">
        <v>276</v>
      </c>
      <c r="B194" t="s">
        <v>349</v>
      </c>
      <c r="C194">
        <v>469</v>
      </c>
    </row>
    <row r="195" spans="1:3" ht="14.25">
      <c r="A195" t="s">
        <v>631</v>
      </c>
      <c r="B195" t="s">
        <v>572</v>
      </c>
      <c r="C195">
        <v>468.64</v>
      </c>
    </row>
    <row r="196" spans="1:3" ht="14.25">
      <c r="A196" t="s">
        <v>138</v>
      </c>
      <c r="B196" t="s">
        <v>124</v>
      </c>
      <c r="C196">
        <v>457.03</v>
      </c>
    </row>
    <row r="197" spans="1:3" ht="14.25">
      <c r="A197" t="s">
        <v>487</v>
      </c>
      <c r="B197" t="s">
        <v>160</v>
      </c>
      <c r="C197">
        <v>446.03</v>
      </c>
    </row>
    <row r="198" spans="1:3" ht="14.25">
      <c r="A198" t="s">
        <v>686</v>
      </c>
      <c r="B198" t="s">
        <v>267</v>
      </c>
      <c r="C198">
        <v>436.88</v>
      </c>
    </row>
    <row r="199" spans="1:3" ht="14.25">
      <c r="A199" t="s">
        <v>473</v>
      </c>
      <c r="B199" t="s">
        <v>158</v>
      </c>
      <c r="C199">
        <v>435.5</v>
      </c>
    </row>
    <row r="200" spans="1:3" ht="14.25">
      <c r="A200" t="s">
        <v>270</v>
      </c>
      <c r="B200" t="s">
        <v>167</v>
      </c>
      <c r="C200">
        <v>432.06</v>
      </c>
    </row>
    <row r="201" spans="1:3" ht="14.25">
      <c r="A201" t="s">
        <v>277</v>
      </c>
      <c r="B201" t="s">
        <v>343</v>
      </c>
      <c r="C201">
        <v>427.58</v>
      </c>
    </row>
    <row r="202" spans="1:3" ht="14.25">
      <c r="A202" t="s">
        <v>361</v>
      </c>
      <c r="B202" t="s">
        <v>288</v>
      </c>
      <c r="C202">
        <v>422.88</v>
      </c>
    </row>
    <row r="203" spans="1:3" ht="14.25">
      <c r="A203" t="s">
        <v>141</v>
      </c>
      <c r="B203" t="s">
        <v>348</v>
      </c>
      <c r="C203">
        <v>414.76</v>
      </c>
    </row>
    <row r="204" spans="1:3" ht="14.25">
      <c r="A204" t="s">
        <v>389</v>
      </c>
      <c r="B204" t="s">
        <v>185</v>
      </c>
      <c r="C204">
        <v>407.5</v>
      </c>
    </row>
    <row r="205" spans="1:3" ht="14.25">
      <c r="A205" t="s">
        <v>29</v>
      </c>
      <c r="B205" t="s">
        <v>382</v>
      </c>
      <c r="C205">
        <v>405.33</v>
      </c>
    </row>
    <row r="206" spans="1:3" ht="14.25">
      <c r="A206" t="s">
        <v>371</v>
      </c>
      <c r="B206" t="s">
        <v>85</v>
      </c>
      <c r="C206">
        <v>403.41</v>
      </c>
    </row>
    <row r="207" spans="1:3" ht="14.25">
      <c r="A207" t="s">
        <v>522</v>
      </c>
      <c r="B207" t="s">
        <v>518</v>
      </c>
      <c r="C207">
        <v>403.26</v>
      </c>
    </row>
    <row r="208" spans="1:3" ht="14.25">
      <c r="A208" t="s">
        <v>675</v>
      </c>
      <c r="B208" t="s">
        <v>256</v>
      </c>
      <c r="C208">
        <v>392.28</v>
      </c>
    </row>
    <row r="209" spans="1:3" ht="14.25">
      <c r="A209" t="s">
        <v>638</v>
      </c>
      <c r="B209" t="s">
        <v>577</v>
      </c>
      <c r="C209">
        <v>384.06</v>
      </c>
    </row>
    <row r="210" spans="1:3" ht="14.25">
      <c r="A210" t="s">
        <v>501</v>
      </c>
      <c r="B210" t="s">
        <v>500</v>
      </c>
      <c r="C210">
        <v>380.41</v>
      </c>
    </row>
    <row r="211" spans="1:3" ht="14.25">
      <c r="A211" t="s">
        <v>612</v>
      </c>
      <c r="B211" t="s">
        <v>553</v>
      </c>
      <c r="C211">
        <v>378.88</v>
      </c>
    </row>
    <row r="212" spans="1:3" ht="14.25">
      <c r="A212" t="s">
        <v>273</v>
      </c>
      <c r="B212" t="s">
        <v>352</v>
      </c>
      <c r="C212">
        <v>376.56</v>
      </c>
    </row>
    <row r="213" spans="1:3" ht="14.25">
      <c r="A213" t="s">
        <v>27</v>
      </c>
      <c r="B213" t="s">
        <v>318</v>
      </c>
      <c r="C213">
        <v>373.24</v>
      </c>
    </row>
    <row r="214" spans="1:3" ht="14.25">
      <c r="A214" t="s">
        <v>390</v>
      </c>
      <c r="B214" t="s">
        <v>186</v>
      </c>
      <c r="C214">
        <v>371.73</v>
      </c>
    </row>
    <row r="215" spans="1:3" ht="14.25">
      <c r="A215" t="s">
        <v>476</v>
      </c>
      <c r="B215" t="s">
        <v>489</v>
      </c>
      <c r="C215">
        <v>370.11</v>
      </c>
    </row>
    <row r="216" spans="1:3" ht="14.25">
      <c r="A216" t="s">
        <v>400</v>
      </c>
      <c r="B216" t="s">
        <v>196</v>
      </c>
      <c r="C216">
        <v>349.75</v>
      </c>
    </row>
    <row r="217" spans="1:3" ht="14.25">
      <c r="A217" t="s">
        <v>443</v>
      </c>
      <c r="B217" t="s">
        <v>239</v>
      </c>
      <c r="C217">
        <v>345.1</v>
      </c>
    </row>
    <row r="218" spans="1:3" ht="14.25">
      <c r="A218" t="s">
        <v>30</v>
      </c>
      <c r="B218" t="s">
        <v>302</v>
      </c>
      <c r="C218">
        <v>336.04</v>
      </c>
    </row>
    <row r="219" spans="1:3" ht="14.25">
      <c r="A219" t="s">
        <v>649</v>
      </c>
      <c r="B219" t="s">
        <v>588</v>
      </c>
      <c r="C219">
        <v>333.6</v>
      </c>
    </row>
    <row r="220" spans="1:3" ht="14.25">
      <c r="A220" t="s">
        <v>367</v>
      </c>
      <c r="B220" t="s">
        <v>368</v>
      </c>
      <c r="C220">
        <v>319.6</v>
      </c>
    </row>
    <row r="221" spans="1:3" ht="14.25">
      <c r="A221" t="s">
        <v>423</v>
      </c>
      <c r="B221" t="s">
        <v>219</v>
      </c>
      <c r="C221">
        <v>311.48</v>
      </c>
    </row>
    <row r="222" spans="1:3" ht="14.25">
      <c r="A222" t="s">
        <v>450</v>
      </c>
      <c r="B222" t="s">
        <v>246</v>
      </c>
      <c r="C222">
        <v>287.27</v>
      </c>
    </row>
    <row r="223" spans="1:3" ht="14.25">
      <c r="A223" t="s">
        <v>451</v>
      </c>
      <c r="B223" t="s">
        <v>247</v>
      </c>
      <c r="C223">
        <v>287.27</v>
      </c>
    </row>
    <row r="224" spans="1:3" ht="14.25">
      <c r="A224" t="s">
        <v>128</v>
      </c>
      <c r="B224" t="s">
        <v>116</v>
      </c>
      <c r="C224">
        <v>286.2</v>
      </c>
    </row>
    <row r="225" spans="1:3" ht="14.25">
      <c r="A225" t="s">
        <v>622</v>
      </c>
      <c r="B225" t="s">
        <v>563</v>
      </c>
      <c r="C225">
        <v>269.52</v>
      </c>
    </row>
    <row r="226" spans="1:3" ht="14.25">
      <c r="A226" t="s">
        <v>440</v>
      </c>
      <c r="B226" t="s">
        <v>236</v>
      </c>
      <c r="C226">
        <v>267.48</v>
      </c>
    </row>
    <row r="227" spans="1:3" ht="14.25">
      <c r="A227" t="s">
        <v>685</v>
      </c>
      <c r="B227" t="s">
        <v>687</v>
      </c>
      <c r="C227">
        <v>255.01</v>
      </c>
    </row>
    <row r="228" spans="1:3" ht="14.25">
      <c r="A228" t="s">
        <v>609</v>
      </c>
      <c r="B228" t="s">
        <v>550</v>
      </c>
      <c r="C228">
        <v>254.84</v>
      </c>
    </row>
    <row r="229" spans="1:3" ht="14.25">
      <c r="A229" t="s">
        <v>456</v>
      </c>
      <c r="B229" t="s">
        <v>251</v>
      </c>
      <c r="C229">
        <v>254.16</v>
      </c>
    </row>
    <row r="230" spans="1:3" ht="14.25">
      <c r="A230" t="s">
        <v>399</v>
      </c>
      <c r="B230" t="s">
        <v>195</v>
      </c>
      <c r="C230">
        <v>253.9</v>
      </c>
    </row>
    <row r="231" spans="1:3" ht="14.25">
      <c r="A231" t="s">
        <v>477</v>
      </c>
      <c r="B231" t="s">
        <v>490</v>
      </c>
      <c r="C231">
        <v>253.11</v>
      </c>
    </row>
    <row r="232" spans="1:3" ht="14.25">
      <c r="A232" t="s">
        <v>425</v>
      </c>
      <c r="B232" t="s">
        <v>221</v>
      </c>
      <c r="C232">
        <v>249.21</v>
      </c>
    </row>
    <row r="233" spans="1:3" ht="14.25">
      <c r="A233" t="s">
        <v>492</v>
      </c>
      <c r="B233" t="s">
        <v>161</v>
      </c>
      <c r="C233">
        <v>247.68</v>
      </c>
    </row>
    <row r="234" spans="1:3" ht="14.25">
      <c r="A234" t="s">
        <v>453</v>
      </c>
      <c r="B234" t="s">
        <v>336</v>
      </c>
      <c r="C234">
        <v>236.35</v>
      </c>
    </row>
    <row r="235" spans="1:3" ht="14.25">
      <c r="A235" t="s">
        <v>602</v>
      </c>
      <c r="B235" t="s">
        <v>546</v>
      </c>
      <c r="C235">
        <v>235.16</v>
      </c>
    </row>
    <row r="236" spans="1:3" ht="14.25">
      <c r="A236" t="s">
        <v>643</v>
      </c>
      <c r="B236" t="s">
        <v>582</v>
      </c>
      <c r="C236">
        <v>234.11</v>
      </c>
    </row>
    <row r="237" spans="1:3" ht="14.25">
      <c r="A237" t="s">
        <v>630</v>
      </c>
      <c r="B237" t="s">
        <v>571</v>
      </c>
      <c r="C237">
        <v>232.08</v>
      </c>
    </row>
    <row r="238" spans="1:3" ht="14.25">
      <c r="A238" t="s">
        <v>8</v>
      </c>
      <c r="B238" t="s">
        <v>105</v>
      </c>
      <c r="C238">
        <v>228.02</v>
      </c>
    </row>
    <row r="239" spans="1:3" ht="14.25">
      <c r="A239" t="s">
        <v>6</v>
      </c>
      <c r="B239" t="s">
        <v>103</v>
      </c>
      <c r="C239">
        <v>224.55</v>
      </c>
    </row>
    <row r="240" spans="1:3" ht="14.25">
      <c r="A240" t="s">
        <v>75</v>
      </c>
      <c r="B240" t="s">
        <v>114</v>
      </c>
      <c r="C240">
        <v>224.4</v>
      </c>
    </row>
    <row r="241" spans="1:3" ht="14.25">
      <c r="A241" t="s">
        <v>658</v>
      </c>
      <c r="B241" t="s">
        <v>355</v>
      </c>
      <c r="C241">
        <v>221.74</v>
      </c>
    </row>
    <row r="242" spans="1:3" ht="14.25">
      <c r="A242" t="s">
        <v>393</v>
      </c>
      <c r="B242" t="s">
        <v>189</v>
      </c>
      <c r="C242">
        <v>221.1</v>
      </c>
    </row>
    <row r="243" spans="1:3" ht="14.25">
      <c r="A243" t="s">
        <v>49</v>
      </c>
      <c r="B243" t="s">
        <v>306</v>
      </c>
      <c r="C243">
        <v>220.52</v>
      </c>
    </row>
    <row r="244" spans="1:3" ht="14.25">
      <c r="A244" t="s">
        <v>66</v>
      </c>
      <c r="B244" t="s">
        <v>106</v>
      </c>
      <c r="C244">
        <v>208.32</v>
      </c>
    </row>
    <row r="245" spans="1:3" ht="14.25">
      <c r="A245" t="s">
        <v>51</v>
      </c>
      <c r="B245" t="s">
        <v>530</v>
      </c>
      <c r="C245">
        <v>206.08</v>
      </c>
    </row>
    <row r="246" spans="1:3" ht="14.25">
      <c r="A246" t="s">
        <v>139</v>
      </c>
      <c r="B246" t="s">
        <v>125</v>
      </c>
      <c r="C246">
        <v>198.96</v>
      </c>
    </row>
    <row r="247" spans="1:3" ht="14.25">
      <c r="A247" t="s">
        <v>394</v>
      </c>
      <c r="B247" t="s">
        <v>190</v>
      </c>
      <c r="C247">
        <v>196.7</v>
      </c>
    </row>
    <row r="248" spans="1:3" ht="14.25">
      <c r="A248" t="s">
        <v>398</v>
      </c>
      <c r="B248" t="s">
        <v>194</v>
      </c>
      <c r="C248">
        <v>196.02</v>
      </c>
    </row>
    <row r="249" spans="1:3" ht="14.25">
      <c r="A249" t="s">
        <v>366</v>
      </c>
      <c r="B249" t="s">
        <v>369</v>
      </c>
      <c r="C249">
        <v>195.92</v>
      </c>
    </row>
    <row r="250" spans="1:3" ht="14.25">
      <c r="A250" t="s">
        <v>88</v>
      </c>
      <c r="B250" t="s">
        <v>81</v>
      </c>
      <c r="C250">
        <v>184.35</v>
      </c>
    </row>
    <row r="251" spans="1:3" ht="14.25">
      <c r="A251" t="s">
        <v>642</v>
      </c>
      <c r="B251" t="s">
        <v>581</v>
      </c>
      <c r="C251">
        <v>182.72</v>
      </c>
    </row>
    <row r="252" spans="1:3" ht="14.25">
      <c r="A252" t="s">
        <v>605</v>
      </c>
      <c r="B252" t="s">
        <v>548</v>
      </c>
      <c r="C252">
        <v>181.74</v>
      </c>
    </row>
    <row r="253" spans="1:3" ht="14.25">
      <c r="A253" t="s">
        <v>629</v>
      </c>
      <c r="B253" t="s">
        <v>570</v>
      </c>
      <c r="C253">
        <v>181.08</v>
      </c>
    </row>
    <row r="254" spans="1:3" ht="14.25">
      <c r="A254" t="s">
        <v>407</v>
      </c>
      <c r="B254" t="s">
        <v>203</v>
      </c>
      <c r="C254">
        <v>176.41</v>
      </c>
    </row>
    <row r="255" spans="1:3" ht="14.25">
      <c r="A255" t="s">
        <v>662</v>
      </c>
      <c r="B255" t="s">
        <v>180</v>
      </c>
      <c r="C255">
        <v>174.84</v>
      </c>
    </row>
    <row r="256" spans="1:3" ht="14.25">
      <c r="A256" t="s">
        <v>478</v>
      </c>
      <c r="B256" t="s">
        <v>491</v>
      </c>
      <c r="C256">
        <v>173.68</v>
      </c>
    </row>
    <row r="257" spans="1:3" ht="14.25">
      <c r="A257" t="s">
        <v>89</v>
      </c>
      <c r="B257" t="s">
        <v>82</v>
      </c>
      <c r="C257">
        <v>171.14</v>
      </c>
    </row>
    <row r="258" spans="1:3" ht="14.25">
      <c r="A258" t="s">
        <v>439</v>
      </c>
      <c r="B258" t="s">
        <v>235</v>
      </c>
      <c r="C258">
        <v>171.06</v>
      </c>
    </row>
    <row r="259" spans="1:3" ht="14.25">
      <c r="A259" t="s">
        <v>444</v>
      </c>
      <c r="B259" t="s">
        <v>240</v>
      </c>
      <c r="C259">
        <v>166.4</v>
      </c>
    </row>
    <row r="260" spans="1:3" ht="14.25">
      <c r="A260" t="s">
        <v>437</v>
      </c>
      <c r="B260" t="s">
        <v>233</v>
      </c>
      <c r="C260">
        <v>166.01</v>
      </c>
    </row>
    <row r="261" spans="1:3" ht="14.25">
      <c r="A261" t="s">
        <v>434</v>
      </c>
      <c r="B261" t="s">
        <v>230</v>
      </c>
      <c r="C261">
        <v>160.56</v>
      </c>
    </row>
    <row r="262" spans="1:3" ht="14.25">
      <c r="A262" t="s">
        <v>611</v>
      </c>
      <c r="B262" t="s">
        <v>552</v>
      </c>
      <c r="C262">
        <v>151.9</v>
      </c>
    </row>
    <row r="263" spans="1:3" ht="14.25">
      <c r="A263" t="s">
        <v>670</v>
      </c>
      <c r="B263" t="s">
        <v>177</v>
      </c>
      <c r="C263">
        <v>149.68</v>
      </c>
    </row>
    <row r="264" spans="1:3" ht="14.25">
      <c r="A264" t="s">
        <v>527</v>
      </c>
      <c r="B264" t="s">
        <v>526</v>
      </c>
      <c r="C264">
        <v>149.24</v>
      </c>
    </row>
    <row r="265" spans="1:3" ht="14.25">
      <c r="A265" t="s">
        <v>618</v>
      </c>
      <c r="B265" t="s">
        <v>559</v>
      </c>
      <c r="C265">
        <v>148.8</v>
      </c>
    </row>
    <row r="266" spans="1:3" ht="14.25">
      <c r="A266" t="s">
        <v>395</v>
      </c>
      <c r="B266" t="s">
        <v>191</v>
      </c>
      <c r="C266">
        <v>144.85</v>
      </c>
    </row>
    <row r="267" spans="1:3" ht="14.25">
      <c r="A267" t="s">
        <v>441</v>
      </c>
      <c r="B267" t="s">
        <v>237</v>
      </c>
      <c r="C267">
        <v>141.23</v>
      </c>
    </row>
    <row r="268" spans="1:3" ht="14.25">
      <c r="A268" t="s">
        <v>403</v>
      </c>
      <c r="B268" t="s">
        <v>199</v>
      </c>
      <c r="C268">
        <v>133.74</v>
      </c>
    </row>
    <row r="269" spans="1:3" ht="14.25">
      <c r="A269" t="s">
        <v>447</v>
      </c>
      <c r="B269" t="s">
        <v>243</v>
      </c>
      <c r="C269">
        <v>133.62</v>
      </c>
    </row>
    <row r="270" spans="1:3" ht="14.25">
      <c r="A270" t="s">
        <v>604</v>
      </c>
      <c r="B270" t="s">
        <v>547</v>
      </c>
      <c r="C270">
        <v>133.36</v>
      </c>
    </row>
    <row r="271" spans="1:3" ht="14.25">
      <c r="A271" t="s">
        <v>460</v>
      </c>
      <c r="B271" t="s">
        <v>252</v>
      </c>
      <c r="C271">
        <v>129.08</v>
      </c>
    </row>
    <row r="272" spans="1:3" ht="14.25">
      <c r="A272" t="s">
        <v>402</v>
      </c>
      <c r="B272" t="s">
        <v>198</v>
      </c>
      <c r="C272">
        <v>120.05</v>
      </c>
    </row>
    <row r="273" spans="1:3" ht="14.25">
      <c r="A273" t="s">
        <v>666</v>
      </c>
      <c r="B273" t="s">
        <v>183</v>
      </c>
      <c r="C273">
        <v>118.08</v>
      </c>
    </row>
    <row r="274" spans="1:3" ht="14.25">
      <c r="A274" t="s">
        <v>397</v>
      </c>
      <c r="B274" t="s">
        <v>193</v>
      </c>
      <c r="C274">
        <v>116.6</v>
      </c>
    </row>
    <row r="275" spans="1:3" ht="14.25">
      <c r="A275" t="s">
        <v>770</v>
      </c>
      <c r="B275" t="s">
        <v>508</v>
      </c>
      <c r="C275">
        <v>116.21</v>
      </c>
    </row>
    <row r="276" spans="1:3" ht="14.25">
      <c r="A276" t="s">
        <v>636</v>
      </c>
      <c r="B276" t="s">
        <v>575</v>
      </c>
      <c r="C276">
        <v>115.05</v>
      </c>
    </row>
    <row r="277" spans="1:3" ht="14.25">
      <c r="A277" t="s">
        <v>59</v>
      </c>
      <c r="B277" t="s">
        <v>513</v>
      </c>
      <c r="C277">
        <v>114.8</v>
      </c>
    </row>
    <row r="278" spans="1:3" ht="14.25">
      <c r="A278" t="s">
        <v>404</v>
      </c>
      <c r="B278" t="s">
        <v>200</v>
      </c>
      <c r="C278">
        <v>113.08</v>
      </c>
    </row>
    <row r="279" spans="1:3" ht="14.25">
      <c r="A279" t="s">
        <v>409</v>
      </c>
      <c r="B279" t="s">
        <v>205</v>
      </c>
      <c r="C279">
        <v>110.08</v>
      </c>
    </row>
    <row r="280" spans="1:3" ht="14.25">
      <c r="A280" t="s">
        <v>461</v>
      </c>
      <c r="B280" t="s">
        <v>253</v>
      </c>
      <c r="C280">
        <v>109.48</v>
      </c>
    </row>
    <row r="281" spans="1:3" ht="14.25">
      <c r="A281" t="s">
        <v>22</v>
      </c>
      <c r="B281" t="s">
        <v>309</v>
      </c>
      <c r="C281">
        <v>102.2</v>
      </c>
    </row>
    <row r="282" spans="1:3" ht="14.25">
      <c r="A282" t="s">
        <v>637</v>
      </c>
      <c r="B282" t="s">
        <v>576</v>
      </c>
      <c r="C282">
        <v>101</v>
      </c>
    </row>
    <row r="283" spans="1:3" ht="14.25">
      <c r="A283" t="s">
        <v>435</v>
      </c>
      <c r="B283" t="s">
        <v>231</v>
      </c>
      <c r="C283">
        <v>99.96</v>
      </c>
    </row>
    <row r="284" spans="1:3" ht="14.25">
      <c r="A284" t="s">
        <v>648</v>
      </c>
      <c r="B284" t="s">
        <v>587</v>
      </c>
      <c r="C284">
        <v>99.9</v>
      </c>
    </row>
    <row r="285" spans="1:3" ht="14.25">
      <c r="A285" t="s">
        <v>140</v>
      </c>
      <c r="B285" t="s">
        <v>126</v>
      </c>
      <c r="C285">
        <v>99.89</v>
      </c>
    </row>
    <row r="286" spans="1:3" ht="14.25">
      <c r="A286" t="s">
        <v>617</v>
      </c>
      <c r="B286" t="s">
        <v>558</v>
      </c>
      <c r="C286">
        <v>98.28</v>
      </c>
    </row>
    <row r="287" spans="1:3" ht="14.25">
      <c r="A287" t="s">
        <v>427</v>
      </c>
      <c r="B287" t="s">
        <v>223</v>
      </c>
      <c r="C287">
        <v>98.01</v>
      </c>
    </row>
    <row r="288" spans="1:3" ht="14.25">
      <c r="A288" t="s">
        <v>619</v>
      </c>
      <c r="B288" t="s">
        <v>560</v>
      </c>
      <c r="C288">
        <v>89.44</v>
      </c>
    </row>
    <row r="289" spans="1:3" ht="14.25">
      <c r="A289" t="s">
        <v>365</v>
      </c>
      <c r="B289" t="s">
        <v>84</v>
      </c>
      <c r="C289">
        <v>87.45</v>
      </c>
    </row>
    <row r="290" spans="1:3" ht="14.25">
      <c r="A290" t="s">
        <v>640</v>
      </c>
      <c r="B290" t="s">
        <v>579</v>
      </c>
      <c r="C290">
        <v>85.65</v>
      </c>
    </row>
    <row r="291" spans="1:3" ht="14.25">
      <c r="A291" t="s">
        <v>26</v>
      </c>
      <c r="B291" t="s">
        <v>312</v>
      </c>
      <c r="C291">
        <v>85.5</v>
      </c>
    </row>
    <row r="292" spans="1:3" ht="14.25">
      <c r="A292" t="s">
        <v>603</v>
      </c>
      <c r="B292" t="s">
        <v>672</v>
      </c>
      <c r="C292">
        <v>73.85</v>
      </c>
    </row>
    <row r="293" spans="1:3" ht="14.25">
      <c r="A293" t="s">
        <v>419</v>
      </c>
      <c r="B293" t="s">
        <v>215</v>
      </c>
      <c r="C293">
        <v>73.08</v>
      </c>
    </row>
    <row r="294" spans="1:3" ht="14.25">
      <c r="A294" t="s">
        <v>494</v>
      </c>
      <c r="B294" t="s">
        <v>163</v>
      </c>
      <c r="C294">
        <v>69.64</v>
      </c>
    </row>
    <row r="295" spans="1:3" ht="14.25">
      <c r="A295" t="s">
        <v>429</v>
      </c>
      <c r="B295" t="s">
        <v>225</v>
      </c>
      <c r="C295">
        <v>66.42</v>
      </c>
    </row>
    <row r="296" spans="1:3" ht="14.25">
      <c r="A296" t="s">
        <v>428</v>
      </c>
      <c r="B296" t="s">
        <v>224</v>
      </c>
      <c r="C296">
        <v>65.04</v>
      </c>
    </row>
    <row r="297" spans="1:3" ht="14.25">
      <c r="A297" t="s">
        <v>430</v>
      </c>
      <c r="B297" t="s">
        <v>226</v>
      </c>
      <c r="C297">
        <v>64.26</v>
      </c>
    </row>
    <row r="298" spans="1:3" ht="14.25">
      <c r="A298" t="s">
        <v>635</v>
      </c>
      <c r="B298" t="s">
        <v>574</v>
      </c>
      <c r="C298">
        <v>63.44</v>
      </c>
    </row>
    <row r="299" spans="1:3" ht="14.25">
      <c r="A299" t="s">
        <v>321</v>
      </c>
      <c r="B299" t="s">
        <v>314</v>
      </c>
      <c r="C299">
        <v>63.4</v>
      </c>
    </row>
    <row r="300" spans="1:3" ht="14.25">
      <c r="A300" t="s">
        <v>433</v>
      </c>
      <c r="B300" t="s">
        <v>229</v>
      </c>
      <c r="C300">
        <v>62.5</v>
      </c>
    </row>
    <row r="301" spans="1:3" ht="14.25">
      <c r="A301" t="s">
        <v>421</v>
      </c>
      <c r="B301" t="s">
        <v>217</v>
      </c>
      <c r="C301">
        <v>61.76</v>
      </c>
    </row>
    <row r="302" spans="1:3" ht="14.25">
      <c r="A302" t="s">
        <v>67</v>
      </c>
      <c r="B302" t="s">
        <v>107</v>
      </c>
      <c r="C302">
        <v>60.46</v>
      </c>
    </row>
    <row r="303" spans="1:3" ht="14.25">
      <c r="A303" t="s">
        <v>446</v>
      </c>
      <c r="B303" t="s">
        <v>242</v>
      </c>
      <c r="C303">
        <v>56.66</v>
      </c>
    </row>
    <row r="304" spans="1:3" ht="14.25">
      <c r="A304" t="s">
        <v>422</v>
      </c>
      <c r="B304" t="s">
        <v>218</v>
      </c>
      <c r="C304">
        <v>56.58</v>
      </c>
    </row>
    <row r="305" spans="1:3" ht="14.25">
      <c r="A305" t="s">
        <v>174</v>
      </c>
      <c r="B305" t="s">
        <v>507</v>
      </c>
      <c r="C305">
        <v>54.87</v>
      </c>
    </row>
    <row r="306" spans="1:3" ht="14.25">
      <c r="A306" t="s">
        <v>406</v>
      </c>
      <c r="B306" t="s">
        <v>202</v>
      </c>
      <c r="C306">
        <v>53.52</v>
      </c>
    </row>
    <row r="307" spans="1:3" ht="14.25">
      <c r="A307" t="s">
        <v>442</v>
      </c>
      <c r="B307" t="s">
        <v>238</v>
      </c>
      <c r="C307">
        <v>51.2</v>
      </c>
    </row>
    <row r="308" spans="1:3" ht="14.25">
      <c r="A308" t="s">
        <v>61</v>
      </c>
      <c r="B308" t="s">
        <v>515</v>
      </c>
      <c r="C308">
        <v>49.5</v>
      </c>
    </row>
    <row r="309" spans="1:3" ht="14.25">
      <c r="A309" t="s">
        <v>392</v>
      </c>
      <c r="B309" t="s">
        <v>188</v>
      </c>
      <c r="C309">
        <v>49.32</v>
      </c>
    </row>
    <row r="310" spans="1:3" ht="14.25">
      <c r="A310" t="s">
        <v>644</v>
      </c>
      <c r="B310" t="s">
        <v>583</v>
      </c>
      <c r="C310">
        <v>49.3</v>
      </c>
    </row>
    <row r="311" spans="1:3" ht="14.25">
      <c r="A311" t="s">
        <v>11</v>
      </c>
      <c r="B311" t="s">
        <v>370</v>
      </c>
      <c r="C311">
        <v>49.22</v>
      </c>
    </row>
    <row r="312" spans="1:3" ht="14.25">
      <c r="A312" t="s">
        <v>7</v>
      </c>
      <c r="B312" t="s">
        <v>104</v>
      </c>
      <c r="C312">
        <v>48.45</v>
      </c>
    </row>
    <row r="313" spans="1:3" ht="14.25">
      <c r="A313" t="s">
        <v>455</v>
      </c>
      <c r="B313" t="s">
        <v>250</v>
      </c>
      <c r="C313">
        <v>48</v>
      </c>
    </row>
    <row r="314" spans="1:3" ht="14.25">
      <c r="A314" t="s">
        <v>414</v>
      </c>
      <c r="B314" t="s">
        <v>210</v>
      </c>
      <c r="C314">
        <v>46.34</v>
      </c>
    </row>
    <row r="315" spans="1:3" ht="14.25">
      <c r="A315" t="s">
        <v>645</v>
      </c>
      <c r="B315" t="s">
        <v>584</v>
      </c>
      <c r="C315">
        <v>44.2</v>
      </c>
    </row>
    <row r="316" spans="1:3" ht="14.25">
      <c r="A316" t="s">
        <v>445</v>
      </c>
      <c r="B316" t="s">
        <v>241</v>
      </c>
      <c r="C316">
        <v>43.24</v>
      </c>
    </row>
    <row r="317" spans="1:3" ht="14.25">
      <c r="A317" t="s">
        <v>130</v>
      </c>
      <c r="B317" t="s">
        <v>143</v>
      </c>
      <c r="C317">
        <v>42.81</v>
      </c>
    </row>
    <row r="318" spans="1:3" ht="14.25">
      <c r="A318" t="s">
        <v>411</v>
      </c>
      <c r="B318" t="s">
        <v>207</v>
      </c>
      <c r="C318">
        <v>41.44</v>
      </c>
    </row>
    <row r="319" spans="1:3" ht="14.25">
      <c r="A319" t="s">
        <v>438</v>
      </c>
      <c r="B319" t="s">
        <v>234</v>
      </c>
      <c r="C319">
        <v>41.44</v>
      </c>
    </row>
    <row r="320" spans="1:3" ht="14.25">
      <c r="A320" t="s">
        <v>613</v>
      </c>
      <c r="B320" t="s">
        <v>554</v>
      </c>
      <c r="C320">
        <v>40.92</v>
      </c>
    </row>
    <row r="321" spans="1:3" ht="14.25">
      <c r="A321" t="s">
        <v>92</v>
      </c>
      <c r="B321" t="s">
        <v>359</v>
      </c>
      <c r="C321">
        <v>40.5</v>
      </c>
    </row>
    <row r="322" spans="1:3" ht="14.25">
      <c r="A322" t="s">
        <v>377</v>
      </c>
      <c r="B322" t="s">
        <v>284</v>
      </c>
      <c r="C322">
        <v>40.04</v>
      </c>
    </row>
    <row r="323" spans="1:3" ht="14.25">
      <c r="A323" t="s">
        <v>405</v>
      </c>
      <c r="B323" t="s">
        <v>201</v>
      </c>
      <c r="C323">
        <v>39.84</v>
      </c>
    </row>
    <row r="324" spans="1:3" ht="14.25">
      <c r="A324" t="s">
        <v>458</v>
      </c>
      <c r="B324" t="s">
        <v>338</v>
      </c>
      <c r="C324">
        <v>35.98</v>
      </c>
    </row>
    <row r="325" spans="1:3" ht="14.25">
      <c r="A325" t="s">
        <v>417</v>
      </c>
      <c r="B325" t="s">
        <v>213</v>
      </c>
      <c r="C325">
        <v>34.58</v>
      </c>
    </row>
    <row r="326" spans="1:3" ht="14.25">
      <c r="A326" t="s">
        <v>639</v>
      </c>
      <c r="B326" t="s">
        <v>578</v>
      </c>
      <c r="C326">
        <v>34.26</v>
      </c>
    </row>
    <row r="327" spans="1:3" ht="14.25">
      <c r="A327" t="s">
        <v>396</v>
      </c>
      <c r="B327" t="s">
        <v>192</v>
      </c>
      <c r="C327">
        <v>32.83</v>
      </c>
    </row>
    <row r="328" spans="1:3" ht="14.25">
      <c r="A328" t="s">
        <v>383</v>
      </c>
      <c r="B328" t="s">
        <v>372</v>
      </c>
      <c r="C328">
        <v>32.13</v>
      </c>
    </row>
    <row r="329" spans="1:3" ht="14.25">
      <c r="A329" t="s">
        <v>408</v>
      </c>
      <c r="B329" t="s">
        <v>204</v>
      </c>
      <c r="C329">
        <v>32.07</v>
      </c>
    </row>
    <row r="330" spans="1:3" ht="14.25">
      <c r="A330" t="s">
        <v>129</v>
      </c>
      <c r="B330" t="s">
        <v>117</v>
      </c>
      <c r="C330">
        <v>31.52</v>
      </c>
    </row>
    <row r="331" spans="1:3" ht="14.25">
      <c r="A331" t="s">
        <v>431</v>
      </c>
      <c r="B331" t="s">
        <v>227</v>
      </c>
      <c r="C331">
        <v>30.95</v>
      </c>
    </row>
    <row r="332" spans="1:3" ht="14.25">
      <c r="A332" t="s">
        <v>436</v>
      </c>
      <c r="B332" t="s">
        <v>232</v>
      </c>
      <c r="C332">
        <v>28.77</v>
      </c>
    </row>
    <row r="333" spans="1:3" ht="14.25">
      <c r="A333" t="s">
        <v>410</v>
      </c>
      <c r="B333" t="s">
        <v>206</v>
      </c>
      <c r="C333">
        <v>28.04</v>
      </c>
    </row>
    <row r="334" spans="1:3" ht="14.25">
      <c r="A334" t="s">
        <v>70</v>
      </c>
      <c r="B334" t="s">
        <v>110</v>
      </c>
      <c r="C334">
        <v>26.42</v>
      </c>
    </row>
    <row r="335" spans="1:3" ht="14.25">
      <c r="A335" t="s">
        <v>412</v>
      </c>
      <c r="B335" t="s">
        <v>208</v>
      </c>
      <c r="C335">
        <v>26.08</v>
      </c>
    </row>
    <row r="336" spans="1:3" ht="14.25">
      <c r="A336" t="s">
        <v>448</v>
      </c>
      <c r="B336" t="s">
        <v>244</v>
      </c>
      <c r="C336">
        <v>25.12</v>
      </c>
    </row>
    <row r="337" spans="1:3" ht="14.25">
      <c r="A337" t="s">
        <v>416</v>
      </c>
      <c r="B337" t="s">
        <v>212</v>
      </c>
      <c r="C337">
        <v>24.12</v>
      </c>
    </row>
    <row r="338" spans="1:3" ht="14.25">
      <c r="A338" t="s">
        <v>457</v>
      </c>
      <c r="B338" t="s">
        <v>337</v>
      </c>
      <c r="C338">
        <v>23.2</v>
      </c>
    </row>
    <row r="339" spans="1:3" ht="14.25">
      <c r="A339" t="s">
        <v>641</v>
      </c>
      <c r="B339" t="s">
        <v>580</v>
      </c>
      <c r="C339">
        <v>22.84</v>
      </c>
    </row>
    <row r="340" spans="1:3" ht="14.25">
      <c r="A340" t="s">
        <v>459</v>
      </c>
      <c r="B340" t="s">
        <v>339</v>
      </c>
      <c r="C340">
        <v>21.56</v>
      </c>
    </row>
    <row r="341" spans="1:3" ht="14.25">
      <c r="A341" t="s">
        <v>136</v>
      </c>
      <c r="B341" t="s">
        <v>123</v>
      </c>
      <c r="C341">
        <v>21.09</v>
      </c>
    </row>
    <row r="342" spans="1:3" ht="14.25">
      <c r="A342" t="s">
        <v>454</v>
      </c>
      <c r="B342" t="s">
        <v>249</v>
      </c>
      <c r="C342">
        <v>20.28</v>
      </c>
    </row>
    <row r="343" spans="1:3" ht="14.25">
      <c r="A343" t="s">
        <v>74</v>
      </c>
      <c r="B343" t="s">
        <v>113</v>
      </c>
      <c r="C343">
        <v>19.79</v>
      </c>
    </row>
    <row r="344" spans="1:3" ht="14.25">
      <c r="A344" t="s">
        <v>413</v>
      </c>
      <c r="B344" t="s">
        <v>209</v>
      </c>
      <c r="C344">
        <v>17.25</v>
      </c>
    </row>
    <row r="345" spans="1:3" ht="14.25">
      <c r="A345" t="s">
        <v>71</v>
      </c>
      <c r="B345" t="s">
        <v>111</v>
      </c>
      <c r="C345">
        <v>13.22</v>
      </c>
    </row>
    <row r="346" spans="1:3" ht="14.25">
      <c r="A346" t="s">
        <v>73</v>
      </c>
      <c r="B346" t="s">
        <v>112</v>
      </c>
      <c r="C346">
        <v>13.22</v>
      </c>
    </row>
    <row r="347" spans="1:3" ht="14.25">
      <c r="A347" t="s">
        <v>131</v>
      </c>
      <c r="B347" t="s">
        <v>118</v>
      </c>
      <c r="C347">
        <v>12.84</v>
      </c>
    </row>
    <row r="348" spans="1:3" ht="14.25">
      <c r="A348" t="s">
        <v>415</v>
      </c>
      <c r="B348" t="s">
        <v>211</v>
      </c>
      <c r="C348">
        <v>12.8</v>
      </c>
    </row>
    <row r="349" spans="1:3" ht="14.25">
      <c r="A349" t="s">
        <v>420</v>
      </c>
      <c r="B349" t="s">
        <v>216</v>
      </c>
      <c r="C349">
        <v>12.65</v>
      </c>
    </row>
    <row r="350" spans="1:3" ht="14.25">
      <c r="A350" t="s">
        <v>391</v>
      </c>
      <c r="B350" t="s">
        <v>187</v>
      </c>
      <c r="C350">
        <v>11.39</v>
      </c>
    </row>
    <row r="351" spans="1:3" ht="14.25">
      <c r="A351" t="s">
        <v>432</v>
      </c>
      <c r="B351" t="s">
        <v>228</v>
      </c>
      <c r="C351">
        <v>9.99</v>
      </c>
    </row>
    <row r="352" spans="1:3" ht="14.25">
      <c r="A352" t="s">
        <v>132</v>
      </c>
      <c r="B352" t="s">
        <v>119</v>
      </c>
      <c r="C352">
        <v>8.97</v>
      </c>
    </row>
    <row r="353" spans="1:3" ht="14.25">
      <c r="A353" t="s">
        <v>449</v>
      </c>
      <c r="B353" t="s">
        <v>245</v>
      </c>
      <c r="C353">
        <v>7.04</v>
      </c>
    </row>
    <row r="354" spans="1:3" ht="14.25">
      <c r="A354" t="s">
        <v>134</v>
      </c>
      <c r="B354" t="s">
        <v>121</v>
      </c>
      <c r="C354">
        <v>6.32</v>
      </c>
    </row>
    <row r="355" spans="1:3" ht="14.25">
      <c r="A355" t="s">
        <v>31</v>
      </c>
      <c r="C355">
        <v>0</v>
      </c>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2823480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CPO</dc:creator>
  <cp:keywords/>
  <dc:description/>
  <cp:lastModifiedBy>IFAL</cp:lastModifiedBy>
  <cp:lastPrinted>2017-09-27T14:27:14Z</cp:lastPrinted>
  <dcterms:created xsi:type="dcterms:W3CDTF">2015-04-20T13:50:03Z</dcterms:created>
  <dcterms:modified xsi:type="dcterms:W3CDTF">2018-04-03T17:26:05Z</dcterms:modified>
  <cp:category/>
  <cp:version/>
  <cp:contentType/>
  <cp:contentStatus/>
  <cp:revision>347</cp:revision>
</cp:coreProperties>
</file>